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(1-5）" sheetId="1" r:id="rId1"/>
    <sheet name="Sheet2" sheetId="2" r:id="rId2"/>
    <sheet name="Sheet3" sheetId="3" r:id="rId3"/>
  </sheets>
  <definedNames>
    <definedName name="_xlnm.Print_Titles" localSheetId="0">'汇总表(1-5）'!$2:$3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<sst xmlns="http://schemas.openxmlformats.org/spreadsheetml/2006/main" count="170" uniqueCount="79">
  <si>
    <t>邵东市公益性岗位人员2025年01-05月社保补贴公示表</t>
  </si>
  <si>
    <t>序号</t>
  </si>
  <si>
    <t>单位</t>
  </si>
  <si>
    <t>姓名</t>
  </si>
  <si>
    <t>身份证号</t>
  </si>
  <si>
    <t>上岗时间</t>
  </si>
  <si>
    <t>缴费基数</t>
  </si>
  <si>
    <t>单位部分（补贴部分）</t>
  </si>
  <si>
    <t>补贴月份数</t>
  </si>
  <si>
    <t>养老保险</t>
  </si>
  <si>
    <t>医疗保险</t>
  </si>
  <si>
    <t>失业保险</t>
  </si>
  <si>
    <t>小计（元）</t>
  </si>
  <si>
    <t>交警大队</t>
  </si>
  <si>
    <t>刘前丰</t>
  </si>
  <si>
    <t>430521196809****17</t>
  </si>
  <si>
    <t>2025.01-02</t>
  </si>
  <si>
    <t>杨跃群</t>
  </si>
  <si>
    <t>430521197003****3X</t>
  </si>
  <si>
    <t>黄可芳</t>
  </si>
  <si>
    <t>430521197202****10</t>
  </si>
  <si>
    <t>唐作欢</t>
  </si>
  <si>
    <t>430521197201****91</t>
  </si>
  <si>
    <t>杨国平</t>
  </si>
  <si>
    <t>430521197210****31</t>
  </si>
  <si>
    <t>谭利云</t>
  </si>
  <si>
    <t>430521197210****70</t>
  </si>
  <si>
    <t>刘松安</t>
  </si>
  <si>
    <t>430521197303****58</t>
  </si>
  <si>
    <t>匡红坤</t>
  </si>
  <si>
    <t>430521197309****98</t>
  </si>
  <si>
    <t>杨军民</t>
  </si>
  <si>
    <t>430521197311****36</t>
  </si>
  <si>
    <t>曾军喜</t>
  </si>
  <si>
    <t>430521197611****37</t>
  </si>
  <si>
    <t>杨高初</t>
  </si>
  <si>
    <t>430521196509****5X</t>
  </si>
  <si>
    <t>2025.03-05</t>
  </si>
  <si>
    <t>刘永生</t>
  </si>
  <si>
    <t>430521196709****55</t>
  </si>
  <si>
    <t>城管执法局</t>
  </si>
  <si>
    <t>杨桂林</t>
  </si>
  <si>
    <t>430521196512****78</t>
  </si>
  <si>
    <t>罗铁桥</t>
  </si>
  <si>
    <t>430521196707****13</t>
  </si>
  <si>
    <t>彭新华</t>
  </si>
  <si>
    <t>430521196812****34</t>
  </si>
  <si>
    <t>刘跃程</t>
  </si>
  <si>
    <t>430521196610****32</t>
  </si>
  <si>
    <t>市容环境卫生服务中心</t>
  </si>
  <si>
    <t>蒋奇能</t>
  </si>
  <si>
    <t>430521196808****78</t>
  </si>
  <si>
    <t>曾顺华</t>
  </si>
  <si>
    <t>430521196807****56</t>
  </si>
  <si>
    <t>李普华</t>
  </si>
  <si>
    <t>430521197010****57</t>
  </si>
  <si>
    <t>曾红军</t>
  </si>
  <si>
    <t>430521196508****56</t>
  </si>
  <si>
    <t>大禾塘街道办事处</t>
  </si>
  <si>
    <t>尹爱群</t>
  </si>
  <si>
    <t>430521196505****39</t>
  </si>
  <si>
    <t>2025.03-04</t>
  </si>
  <si>
    <t>唐务农</t>
  </si>
  <si>
    <t>430521197103****55</t>
  </si>
  <si>
    <t>宋家塘街道办事处</t>
  </si>
  <si>
    <t>曾伟</t>
  </si>
  <si>
    <t>430521197207****79</t>
  </si>
  <si>
    <t>姚美娇</t>
  </si>
  <si>
    <t>430521197509****22</t>
  </si>
  <si>
    <t>何健明</t>
  </si>
  <si>
    <t>430521197304****59</t>
  </si>
  <si>
    <t>两市塘街道办事处</t>
  </si>
  <si>
    <t>唐丽</t>
  </si>
  <si>
    <t>430521197806****41</t>
  </si>
  <si>
    <t>廉桥镇人民政府</t>
  </si>
  <si>
    <t>周爱健</t>
  </si>
  <si>
    <t>430521197010****10</t>
  </si>
  <si>
    <t>合计</t>
  </si>
  <si>
    <t>现对我市2025年1-5月公益性岗位人员社保缴费单位部分补贴予以公示7日，欢迎各广大市民群众前来监督！                                            情况反映及举报电话：邵东人社局2668670  邵东财政局2712957
公示时间：2025年6月16日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</si>
</sst>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6"/>
      <color rgb="FFFF0000"/>
      <name val="宋体"/>
      <charset val="134"/>
      <scheme val="minor"/>
    </font>
    <font>
      <sz val="10"/>
      <color theme="1"/>
      <name val="楷体_GB2312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楷体_GB2312"/>
      <charset val="134"/>
    </font>
    <font>
      <b/>
      <sz val="10"/>
      <name val="宋体"/>
      <charset val="134"/>
      <scheme val="minor"/>
    </font>
    <font>
      <b/>
      <sz val="12"/>
      <color theme="1"/>
      <name val="仿宋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</cellStyleXfs>
  <cellXfs count="34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/>
    </xf>
    <xf numFmtId="0" fontId="6" fillId="2" borderId="3" xfId="50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176" fontId="6" fillId="2" borderId="3" xfId="5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/>
    </xf>
    <xf numFmtId="49" fontId="7" fillId="2" borderId="3" xfId="50" applyNumberFormat="1" applyFont="1" applyFill="1" applyBorder="1" applyAlignment="1">
      <alignment horizontal="center" vertical="center"/>
    </xf>
    <xf numFmtId="0" fontId="9" fillId="2" borderId="3" xfId="5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0" fontId="11" fillId="2" borderId="3" xfId="5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176" fontId="11" fillId="2" borderId="3" xfId="5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 quotePrefix="1">
      <alignment horizontal="center" vertical="center" wrapText="1"/>
    </xf>
    <xf numFmtId="49" fontId="8" fillId="2" borderId="3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26" workbookViewId="0">
      <selection activeCell="N54" sqref="N54"/>
    </sheetView>
  </sheetViews>
  <sheetFormatPr defaultColWidth="9" defaultRowHeight="14.25"/>
  <cols>
    <col min="1" max="1" width="3.25" customWidth="1"/>
    <col min="2" max="2" width="14" customWidth="1"/>
    <col min="3" max="3" width="8.25" customWidth="1"/>
    <col min="4" max="4" width="17.375" customWidth="1"/>
    <col min="5" max="5" width="10.375" customWidth="1"/>
    <col min="6" max="6" width="6.75" customWidth="1"/>
    <col min="10" max="11" width="11.125"/>
    <col min="12" max="12" width="9.25"/>
    <col min="13" max="13" width="11.125"/>
  </cols>
  <sheetData>
    <row r="1" ht="2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1"/>
    </row>
    <row r="2" spans="1:13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/>
      <c r="H2" s="5"/>
      <c r="I2" s="5"/>
      <c r="J2" s="32" t="s">
        <v>7</v>
      </c>
      <c r="K2" s="32"/>
      <c r="L2" s="32"/>
      <c r="M2" s="32"/>
    </row>
    <row r="3" ht="24" spans="1:13">
      <c r="A3" s="3"/>
      <c r="B3" s="3"/>
      <c r="C3" s="4"/>
      <c r="D3" s="4"/>
      <c r="E3" s="3"/>
      <c r="F3" s="6" t="s">
        <v>8</v>
      </c>
      <c r="G3" s="5" t="s">
        <v>9</v>
      </c>
      <c r="H3" s="5" t="s">
        <v>10</v>
      </c>
      <c r="I3" s="5" t="s">
        <v>11</v>
      </c>
      <c r="J3" s="32" t="s">
        <v>9</v>
      </c>
      <c r="K3" s="32" t="s">
        <v>10</v>
      </c>
      <c r="L3" s="32" t="s">
        <v>11</v>
      </c>
      <c r="M3" s="32" t="s">
        <v>12</v>
      </c>
    </row>
    <row r="4" ht="15" customHeight="1" spans="1:13">
      <c r="A4" s="7">
        <v>1</v>
      </c>
      <c r="B4" s="8" t="s">
        <v>13</v>
      </c>
      <c r="C4" s="9" t="s">
        <v>14</v>
      </c>
      <c r="D4" s="34" t="s">
        <v>15</v>
      </c>
      <c r="E4" s="11" t="s">
        <v>16</v>
      </c>
      <c r="F4" s="12">
        <v>2</v>
      </c>
      <c r="G4" s="13">
        <v>689.28</v>
      </c>
      <c r="H4" s="14">
        <v>342.3</v>
      </c>
      <c r="I4" s="13">
        <v>30.16</v>
      </c>
      <c r="J4" s="14">
        <f t="shared" ref="J4:J17" si="0">G4*F4</f>
        <v>1378.56</v>
      </c>
      <c r="K4" s="14">
        <f t="shared" ref="K4:K17" si="1">H4*F4</f>
        <v>684.6</v>
      </c>
      <c r="L4" s="14">
        <f t="shared" ref="L4:L17" si="2">I4*F4</f>
        <v>60.32</v>
      </c>
      <c r="M4" s="14">
        <f t="shared" ref="M4:M17" si="3">J4+K4+L4</f>
        <v>2123.48</v>
      </c>
    </row>
    <row r="5" ht="15" customHeight="1" spans="1:13">
      <c r="A5" s="7">
        <v>2</v>
      </c>
      <c r="B5" s="8" t="s">
        <v>13</v>
      </c>
      <c r="C5" s="9" t="s">
        <v>17</v>
      </c>
      <c r="D5" s="34" t="s">
        <v>18</v>
      </c>
      <c r="E5" s="11" t="s">
        <v>16</v>
      </c>
      <c r="F5" s="12">
        <v>2</v>
      </c>
      <c r="G5" s="13">
        <v>689.28</v>
      </c>
      <c r="H5" s="14">
        <v>342.3</v>
      </c>
      <c r="I5" s="13">
        <v>30.16</v>
      </c>
      <c r="J5" s="14">
        <f t="shared" si="0"/>
        <v>1378.56</v>
      </c>
      <c r="K5" s="14">
        <f t="shared" si="1"/>
        <v>684.6</v>
      </c>
      <c r="L5" s="14">
        <f t="shared" si="2"/>
        <v>60.32</v>
      </c>
      <c r="M5" s="14">
        <f t="shared" si="3"/>
        <v>2123.48</v>
      </c>
    </row>
    <row r="6" ht="15" customHeight="1" spans="1:13">
      <c r="A6" s="7">
        <v>3</v>
      </c>
      <c r="B6" s="8" t="s">
        <v>13</v>
      </c>
      <c r="C6" s="9" t="s">
        <v>19</v>
      </c>
      <c r="D6" s="34" t="s">
        <v>20</v>
      </c>
      <c r="E6" s="11" t="s">
        <v>16</v>
      </c>
      <c r="F6" s="12">
        <v>2</v>
      </c>
      <c r="G6" s="13">
        <v>689.28</v>
      </c>
      <c r="H6" s="14">
        <v>342.3</v>
      </c>
      <c r="I6" s="13">
        <v>30.16</v>
      </c>
      <c r="J6" s="14">
        <f t="shared" si="0"/>
        <v>1378.56</v>
      </c>
      <c r="K6" s="14">
        <f t="shared" si="1"/>
        <v>684.6</v>
      </c>
      <c r="L6" s="14">
        <f t="shared" si="2"/>
        <v>60.32</v>
      </c>
      <c r="M6" s="14">
        <f t="shared" si="3"/>
        <v>2123.48</v>
      </c>
    </row>
    <row r="7" ht="15" customHeight="1" spans="1:13">
      <c r="A7" s="7">
        <v>4</v>
      </c>
      <c r="B7" s="8" t="s">
        <v>13</v>
      </c>
      <c r="C7" s="9" t="s">
        <v>21</v>
      </c>
      <c r="D7" s="34" t="s">
        <v>22</v>
      </c>
      <c r="E7" s="11" t="s">
        <v>16</v>
      </c>
      <c r="F7" s="12">
        <v>2</v>
      </c>
      <c r="G7" s="13">
        <v>689.28</v>
      </c>
      <c r="H7" s="14">
        <v>342.3</v>
      </c>
      <c r="I7" s="13">
        <v>30.16</v>
      </c>
      <c r="J7" s="14">
        <f t="shared" si="0"/>
        <v>1378.56</v>
      </c>
      <c r="K7" s="14">
        <f t="shared" si="1"/>
        <v>684.6</v>
      </c>
      <c r="L7" s="14">
        <f t="shared" si="2"/>
        <v>60.32</v>
      </c>
      <c r="M7" s="14">
        <f t="shared" si="3"/>
        <v>2123.48</v>
      </c>
    </row>
    <row r="8" ht="15" customHeight="1" spans="1:13">
      <c r="A8" s="7">
        <v>5</v>
      </c>
      <c r="B8" s="8" t="s">
        <v>13</v>
      </c>
      <c r="C8" s="9" t="s">
        <v>23</v>
      </c>
      <c r="D8" s="34" t="s">
        <v>24</v>
      </c>
      <c r="E8" s="11" t="s">
        <v>16</v>
      </c>
      <c r="F8" s="12">
        <v>2</v>
      </c>
      <c r="G8" s="13">
        <v>689.28</v>
      </c>
      <c r="H8" s="14">
        <v>342.3</v>
      </c>
      <c r="I8" s="13">
        <v>30.16</v>
      </c>
      <c r="J8" s="14">
        <f t="shared" si="0"/>
        <v>1378.56</v>
      </c>
      <c r="K8" s="14">
        <f t="shared" si="1"/>
        <v>684.6</v>
      </c>
      <c r="L8" s="14">
        <f t="shared" si="2"/>
        <v>60.32</v>
      </c>
      <c r="M8" s="14">
        <f t="shared" si="3"/>
        <v>2123.48</v>
      </c>
    </row>
    <row r="9" ht="15" customHeight="1" spans="1:13">
      <c r="A9" s="7">
        <v>6</v>
      </c>
      <c r="B9" s="8" t="s">
        <v>13</v>
      </c>
      <c r="C9" s="9" t="s">
        <v>25</v>
      </c>
      <c r="D9" s="34" t="s">
        <v>26</v>
      </c>
      <c r="E9" s="11" t="s">
        <v>16</v>
      </c>
      <c r="F9" s="12">
        <v>2</v>
      </c>
      <c r="G9" s="13">
        <v>689.28</v>
      </c>
      <c r="H9" s="14">
        <v>342.3</v>
      </c>
      <c r="I9" s="13">
        <v>30.16</v>
      </c>
      <c r="J9" s="14">
        <f t="shared" si="0"/>
        <v>1378.56</v>
      </c>
      <c r="K9" s="14">
        <f t="shared" si="1"/>
        <v>684.6</v>
      </c>
      <c r="L9" s="14">
        <f t="shared" si="2"/>
        <v>60.32</v>
      </c>
      <c r="M9" s="14">
        <f t="shared" si="3"/>
        <v>2123.48</v>
      </c>
    </row>
    <row r="10" ht="15" customHeight="1" spans="1:13">
      <c r="A10" s="7">
        <v>7</v>
      </c>
      <c r="B10" s="8" t="s">
        <v>13</v>
      </c>
      <c r="C10" s="9" t="s">
        <v>27</v>
      </c>
      <c r="D10" s="34" t="s">
        <v>28</v>
      </c>
      <c r="E10" s="11" t="s">
        <v>16</v>
      </c>
      <c r="F10" s="12">
        <v>2</v>
      </c>
      <c r="G10" s="13">
        <v>689.28</v>
      </c>
      <c r="H10" s="14">
        <v>342.3</v>
      </c>
      <c r="I10" s="13">
        <v>30.16</v>
      </c>
      <c r="J10" s="14">
        <f t="shared" si="0"/>
        <v>1378.56</v>
      </c>
      <c r="K10" s="14">
        <f t="shared" si="1"/>
        <v>684.6</v>
      </c>
      <c r="L10" s="14">
        <f t="shared" si="2"/>
        <v>60.32</v>
      </c>
      <c r="M10" s="14">
        <f t="shared" si="3"/>
        <v>2123.48</v>
      </c>
    </row>
    <row r="11" ht="15" customHeight="1" spans="1:13">
      <c r="A11" s="7">
        <v>8</v>
      </c>
      <c r="B11" s="8" t="s">
        <v>13</v>
      </c>
      <c r="C11" s="9" t="s">
        <v>29</v>
      </c>
      <c r="D11" s="34" t="s">
        <v>30</v>
      </c>
      <c r="E11" s="11" t="s">
        <v>16</v>
      </c>
      <c r="F11" s="12">
        <v>2</v>
      </c>
      <c r="G11" s="13">
        <v>689.28</v>
      </c>
      <c r="H11" s="14">
        <v>342.3</v>
      </c>
      <c r="I11" s="13">
        <v>30.16</v>
      </c>
      <c r="J11" s="14">
        <f t="shared" si="0"/>
        <v>1378.56</v>
      </c>
      <c r="K11" s="14">
        <f t="shared" si="1"/>
        <v>684.6</v>
      </c>
      <c r="L11" s="14">
        <f t="shared" si="2"/>
        <v>60.32</v>
      </c>
      <c r="M11" s="14">
        <f t="shared" si="3"/>
        <v>2123.48</v>
      </c>
    </row>
    <row r="12" ht="15" customHeight="1" spans="1:13">
      <c r="A12" s="7">
        <v>9</v>
      </c>
      <c r="B12" s="8" t="s">
        <v>13</v>
      </c>
      <c r="C12" s="9" t="s">
        <v>31</v>
      </c>
      <c r="D12" s="34" t="s">
        <v>32</v>
      </c>
      <c r="E12" s="11" t="s">
        <v>16</v>
      </c>
      <c r="F12" s="12">
        <v>2</v>
      </c>
      <c r="G12" s="13">
        <v>689.28</v>
      </c>
      <c r="H12" s="14">
        <v>342.3</v>
      </c>
      <c r="I12" s="13">
        <v>30.16</v>
      </c>
      <c r="J12" s="14">
        <f t="shared" si="0"/>
        <v>1378.56</v>
      </c>
      <c r="K12" s="14">
        <f t="shared" si="1"/>
        <v>684.6</v>
      </c>
      <c r="L12" s="14">
        <f t="shared" si="2"/>
        <v>60.32</v>
      </c>
      <c r="M12" s="14">
        <f t="shared" si="3"/>
        <v>2123.48</v>
      </c>
    </row>
    <row r="13" ht="15" customHeight="1" spans="1:13">
      <c r="A13" s="7">
        <v>10</v>
      </c>
      <c r="B13" s="8" t="s">
        <v>13</v>
      </c>
      <c r="C13" s="9" t="s">
        <v>33</v>
      </c>
      <c r="D13" s="34" t="s">
        <v>34</v>
      </c>
      <c r="E13" s="11" t="s">
        <v>16</v>
      </c>
      <c r="F13" s="12">
        <v>2</v>
      </c>
      <c r="G13" s="13">
        <v>689.28</v>
      </c>
      <c r="H13" s="14">
        <v>342.3</v>
      </c>
      <c r="I13" s="13">
        <v>30.16</v>
      </c>
      <c r="J13" s="14">
        <f t="shared" si="0"/>
        <v>1378.56</v>
      </c>
      <c r="K13" s="14">
        <f t="shared" si="1"/>
        <v>684.6</v>
      </c>
      <c r="L13" s="14">
        <f t="shared" si="2"/>
        <v>60.32</v>
      </c>
      <c r="M13" s="14">
        <f t="shared" si="3"/>
        <v>2123.48</v>
      </c>
    </row>
    <row r="14" ht="15" customHeight="1" spans="1:13">
      <c r="A14" s="7">
        <v>11</v>
      </c>
      <c r="B14" s="8" t="s">
        <v>13</v>
      </c>
      <c r="C14" s="15" t="s">
        <v>35</v>
      </c>
      <c r="D14" s="35" t="s">
        <v>36</v>
      </c>
      <c r="E14" s="11" t="s">
        <v>16</v>
      </c>
      <c r="F14" s="12">
        <v>2</v>
      </c>
      <c r="G14" s="13">
        <v>689.28</v>
      </c>
      <c r="H14" s="14">
        <v>342.3</v>
      </c>
      <c r="I14" s="13">
        <v>30.16</v>
      </c>
      <c r="J14" s="14">
        <f t="shared" si="0"/>
        <v>1378.56</v>
      </c>
      <c r="K14" s="14">
        <f t="shared" si="1"/>
        <v>684.6</v>
      </c>
      <c r="L14" s="14">
        <f t="shared" si="2"/>
        <v>60.32</v>
      </c>
      <c r="M14" s="14">
        <f t="shared" si="3"/>
        <v>2123.48</v>
      </c>
    </row>
    <row r="15" ht="15" customHeight="1" spans="1:13">
      <c r="A15" s="7"/>
      <c r="B15" s="8" t="s">
        <v>13</v>
      </c>
      <c r="C15" s="15" t="s">
        <v>35</v>
      </c>
      <c r="D15" s="35" t="s">
        <v>36</v>
      </c>
      <c r="E15" s="11" t="s">
        <v>37</v>
      </c>
      <c r="F15" s="12">
        <v>3</v>
      </c>
      <c r="G15" s="13">
        <v>689.28</v>
      </c>
      <c r="H15" s="14">
        <v>350.35</v>
      </c>
      <c r="I15" s="13">
        <v>30.16</v>
      </c>
      <c r="J15" s="14">
        <f t="shared" si="0"/>
        <v>2067.84</v>
      </c>
      <c r="K15" s="14">
        <f t="shared" si="1"/>
        <v>1051.05</v>
      </c>
      <c r="L15" s="14">
        <f t="shared" si="2"/>
        <v>90.48</v>
      </c>
      <c r="M15" s="14">
        <f t="shared" si="3"/>
        <v>3209.37</v>
      </c>
    </row>
    <row r="16" ht="15" customHeight="1" spans="1:13">
      <c r="A16" s="7">
        <v>12</v>
      </c>
      <c r="B16" s="8" t="s">
        <v>13</v>
      </c>
      <c r="C16" s="15" t="s">
        <v>38</v>
      </c>
      <c r="D16" s="35" t="s">
        <v>39</v>
      </c>
      <c r="E16" s="11" t="s">
        <v>16</v>
      </c>
      <c r="F16" s="12">
        <v>2</v>
      </c>
      <c r="G16" s="13">
        <v>689.28</v>
      </c>
      <c r="H16" s="14">
        <v>342.3</v>
      </c>
      <c r="I16" s="13">
        <v>30.16</v>
      </c>
      <c r="J16" s="14">
        <f t="shared" si="0"/>
        <v>1378.56</v>
      </c>
      <c r="K16" s="14">
        <f t="shared" si="1"/>
        <v>684.6</v>
      </c>
      <c r="L16" s="14">
        <f t="shared" si="2"/>
        <v>60.32</v>
      </c>
      <c r="M16" s="14">
        <f t="shared" si="3"/>
        <v>2123.48</v>
      </c>
    </row>
    <row r="17" ht="15" customHeight="1" spans="1:13">
      <c r="A17" s="7"/>
      <c r="B17" s="8" t="s">
        <v>13</v>
      </c>
      <c r="C17" s="15" t="s">
        <v>38</v>
      </c>
      <c r="D17" s="35" t="s">
        <v>39</v>
      </c>
      <c r="E17" s="11" t="s">
        <v>37</v>
      </c>
      <c r="F17" s="12">
        <v>3</v>
      </c>
      <c r="G17" s="13">
        <v>689.28</v>
      </c>
      <c r="H17" s="14">
        <v>350.35</v>
      </c>
      <c r="I17" s="13">
        <v>30.16</v>
      </c>
      <c r="J17" s="14">
        <f t="shared" si="0"/>
        <v>2067.84</v>
      </c>
      <c r="K17" s="14">
        <f t="shared" si="1"/>
        <v>1051.05</v>
      </c>
      <c r="L17" s="14">
        <f t="shared" si="2"/>
        <v>90.48</v>
      </c>
      <c r="M17" s="14">
        <f t="shared" si="3"/>
        <v>3209.37</v>
      </c>
    </row>
    <row r="18" ht="15" customHeight="1" spans="1:13">
      <c r="A18" s="7"/>
      <c r="B18" s="17"/>
      <c r="C18" s="18"/>
      <c r="D18" s="19"/>
      <c r="E18" s="20"/>
      <c r="F18" s="20"/>
      <c r="G18" s="13"/>
      <c r="H18" s="13"/>
      <c r="I18" s="13"/>
      <c r="J18" s="33">
        <f t="shared" ref="J18:M18" si="4">SUM(J4:J17)</f>
        <v>20678.4</v>
      </c>
      <c r="K18" s="33">
        <f t="shared" si="4"/>
        <v>10317.3</v>
      </c>
      <c r="L18" s="33">
        <f t="shared" si="4"/>
        <v>904.8</v>
      </c>
      <c r="M18" s="33">
        <f t="shared" si="4"/>
        <v>31900.5</v>
      </c>
    </row>
    <row r="19" ht="15" customHeight="1" spans="1:13">
      <c r="A19" s="7">
        <v>13</v>
      </c>
      <c r="B19" s="21" t="s">
        <v>40</v>
      </c>
      <c r="C19" s="9" t="s">
        <v>41</v>
      </c>
      <c r="D19" s="34" t="s">
        <v>42</v>
      </c>
      <c r="E19" s="11" t="s">
        <v>16</v>
      </c>
      <c r="F19" s="12">
        <v>2</v>
      </c>
      <c r="G19" s="13">
        <v>689.28</v>
      </c>
      <c r="H19" s="14">
        <v>342.3</v>
      </c>
      <c r="I19" s="13">
        <v>30.16</v>
      </c>
      <c r="J19" s="14">
        <f t="shared" ref="J19:J23" si="5">G19*F19</f>
        <v>1378.56</v>
      </c>
      <c r="K19" s="14">
        <f t="shared" ref="K19:K23" si="6">H19*F19</f>
        <v>684.6</v>
      </c>
      <c r="L19" s="14">
        <f t="shared" ref="L19:L23" si="7">I19*F19</f>
        <v>60.32</v>
      </c>
      <c r="M19" s="14">
        <f t="shared" ref="M19:M23" si="8">J19+K19+L19</f>
        <v>2123.48</v>
      </c>
    </row>
    <row r="20" ht="15" customHeight="1" spans="1:13">
      <c r="A20" s="7">
        <v>15</v>
      </c>
      <c r="B20" s="21" t="s">
        <v>40</v>
      </c>
      <c r="C20" s="9" t="s">
        <v>43</v>
      </c>
      <c r="D20" s="34" t="s">
        <v>44</v>
      </c>
      <c r="E20" s="11" t="s">
        <v>16</v>
      </c>
      <c r="F20" s="12">
        <v>2</v>
      </c>
      <c r="G20" s="13">
        <v>689.28</v>
      </c>
      <c r="H20" s="14">
        <v>342.3</v>
      </c>
      <c r="I20" s="13">
        <v>30.16</v>
      </c>
      <c r="J20" s="14">
        <f t="shared" si="5"/>
        <v>1378.56</v>
      </c>
      <c r="K20" s="14">
        <f t="shared" si="6"/>
        <v>684.6</v>
      </c>
      <c r="L20" s="14">
        <f t="shared" si="7"/>
        <v>60.32</v>
      </c>
      <c r="M20" s="14">
        <f t="shared" si="8"/>
        <v>2123.48</v>
      </c>
    </row>
    <row r="21" ht="15" customHeight="1" spans="1:13">
      <c r="A21" s="7">
        <v>14</v>
      </c>
      <c r="B21" s="21" t="s">
        <v>40</v>
      </c>
      <c r="C21" s="9" t="s">
        <v>45</v>
      </c>
      <c r="D21" s="34" t="s">
        <v>46</v>
      </c>
      <c r="E21" s="11" t="s">
        <v>16</v>
      </c>
      <c r="F21" s="12">
        <v>2</v>
      </c>
      <c r="G21" s="13">
        <v>689.28</v>
      </c>
      <c r="H21" s="14">
        <v>342.3</v>
      </c>
      <c r="I21" s="13">
        <v>30.16</v>
      </c>
      <c r="J21" s="14">
        <f t="shared" si="5"/>
        <v>1378.56</v>
      </c>
      <c r="K21" s="14">
        <f t="shared" si="6"/>
        <v>684.6</v>
      </c>
      <c r="L21" s="14">
        <f t="shared" si="7"/>
        <v>60.32</v>
      </c>
      <c r="M21" s="14">
        <f t="shared" si="8"/>
        <v>2123.48</v>
      </c>
    </row>
    <row r="22" ht="15" customHeight="1" spans="1:13">
      <c r="A22" s="7">
        <v>16</v>
      </c>
      <c r="B22" s="21" t="s">
        <v>40</v>
      </c>
      <c r="C22" s="15" t="s">
        <v>47</v>
      </c>
      <c r="D22" s="35" t="s">
        <v>48</v>
      </c>
      <c r="E22" s="11" t="s">
        <v>16</v>
      </c>
      <c r="F22" s="12">
        <v>2</v>
      </c>
      <c r="G22" s="13">
        <v>689.28</v>
      </c>
      <c r="H22" s="14">
        <v>342.3</v>
      </c>
      <c r="I22" s="13">
        <v>30.16</v>
      </c>
      <c r="J22" s="14">
        <f t="shared" si="5"/>
        <v>1378.56</v>
      </c>
      <c r="K22" s="14">
        <f t="shared" si="6"/>
        <v>684.6</v>
      </c>
      <c r="L22" s="14">
        <f t="shared" si="7"/>
        <v>60.32</v>
      </c>
      <c r="M22" s="14">
        <f t="shared" si="8"/>
        <v>2123.48</v>
      </c>
    </row>
    <row r="23" ht="15" customHeight="1" spans="1:13">
      <c r="A23" s="7"/>
      <c r="B23" s="21" t="s">
        <v>40</v>
      </c>
      <c r="C23" s="15" t="s">
        <v>47</v>
      </c>
      <c r="D23" s="35" t="s">
        <v>48</v>
      </c>
      <c r="E23" s="11" t="s">
        <v>37</v>
      </c>
      <c r="F23" s="12">
        <v>3</v>
      </c>
      <c r="G23" s="13">
        <v>689.28</v>
      </c>
      <c r="H23" s="14">
        <v>350.35</v>
      </c>
      <c r="I23" s="13">
        <v>30.16</v>
      </c>
      <c r="J23" s="14">
        <f t="shared" si="5"/>
        <v>2067.84</v>
      </c>
      <c r="K23" s="14">
        <f t="shared" si="6"/>
        <v>1051.05</v>
      </c>
      <c r="L23" s="14">
        <f t="shared" si="7"/>
        <v>90.48</v>
      </c>
      <c r="M23" s="14">
        <f t="shared" si="8"/>
        <v>3209.37</v>
      </c>
    </row>
    <row r="24" ht="15" customHeight="1" spans="1:13">
      <c r="A24" s="7"/>
      <c r="B24" s="9"/>
      <c r="C24" s="22"/>
      <c r="D24" s="23"/>
      <c r="E24" s="11"/>
      <c r="F24" s="12"/>
      <c r="G24" s="13"/>
      <c r="H24" s="13"/>
      <c r="I24" s="13"/>
      <c r="J24" s="33">
        <f t="shared" ref="J24:M24" si="9">SUM(J19:J23)</f>
        <v>7582.08</v>
      </c>
      <c r="K24" s="33">
        <f t="shared" si="9"/>
        <v>3789.45</v>
      </c>
      <c r="L24" s="33">
        <f t="shared" si="9"/>
        <v>331.76</v>
      </c>
      <c r="M24" s="33">
        <f t="shared" si="9"/>
        <v>11703.29</v>
      </c>
    </row>
    <row r="25" ht="15" customHeight="1" spans="1:13">
      <c r="A25" s="7">
        <v>17</v>
      </c>
      <c r="B25" s="24" t="s">
        <v>49</v>
      </c>
      <c r="C25" s="9" t="s">
        <v>50</v>
      </c>
      <c r="D25" s="34" t="s">
        <v>51</v>
      </c>
      <c r="E25" s="11" t="s">
        <v>16</v>
      </c>
      <c r="F25" s="12">
        <v>2</v>
      </c>
      <c r="G25" s="13">
        <v>689.28</v>
      </c>
      <c r="H25" s="14">
        <v>342.3</v>
      </c>
      <c r="I25" s="13">
        <v>30.16</v>
      </c>
      <c r="J25" s="14">
        <f t="shared" ref="J25:J29" si="10">G25*F25</f>
        <v>1378.56</v>
      </c>
      <c r="K25" s="14">
        <f t="shared" ref="K25:K29" si="11">H25*F25</f>
        <v>684.6</v>
      </c>
      <c r="L25" s="14">
        <f t="shared" ref="L25:L29" si="12">I25*F25</f>
        <v>60.32</v>
      </c>
      <c r="M25" s="14">
        <f t="shared" ref="M25:M29" si="13">J25+K25+L25</f>
        <v>2123.48</v>
      </c>
    </row>
    <row r="26" ht="15" customHeight="1" spans="1:13">
      <c r="A26" s="7">
        <v>18</v>
      </c>
      <c r="B26" s="24" t="s">
        <v>49</v>
      </c>
      <c r="C26" s="9" t="s">
        <v>52</v>
      </c>
      <c r="D26" s="34" t="s">
        <v>53</v>
      </c>
      <c r="E26" s="11" t="s">
        <v>16</v>
      </c>
      <c r="F26" s="12">
        <v>2</v>
      </c>
      <c r="G26" s="13">
        <v>689.28</v>
      </c>
      <c r="H26" s="14">
        <v>342.3</v>
      </c>
      <c r="I26" s="13">
        <v>30.16</v>
      </c>
      <c r="J26" s="14">
        <f t="shared" si="10"/>
        <v>1378.56</v>
      </c>
      <c r="K26" s="14">
        <f t="shared" si="11"/>
        <v>684.6</v>
      </c>
      <c r="L26" s="14">
        <f t="shared" si="12"/>
        <v>60.32</v>
      </c>
      <c r="M26" s="14">
        <f t="shared" si="13"/>
        <v>2123.48</v>
      </c>
    </row>
    <row r="27" ht="15" customHeight="1" spans="1:13">
      <c r="A27" s="7">
        <v>19</v>
      </c>
      <c r="B27" s="24" t="s">
        <v>49</v>
      </c>
      <c r="C27" s="9" t="s">
        <v>54</v>
      </c>
      <c r="D27" s="34" t="s">
        <v>55</v>
      </c>
      <c r="E27" s="11" t="s">
        <v>16</v>
      </c>
      <c r="F27" s="12">
        <v>2</v>
      </c>
      <c r="G27" s="13">
        <v>689.28</v>
      </c>
      <c r="H27" s="14">
        <v>342.3</v>
      </c>
      <c r="I27" s="13">
        <v>30.16</v>
      </c>
      <c r="J27" s="14">
        <f t="shared" si="10"/>
        <v>1378.56</v>
      </c>
      <c r="K27" s="14">
        <f t="shared" si="11"/>
        <v>684.6</v>
      </c>
      <c r="L27" s="14">
        <f t="shared" si="12"/>
        <v>60.32</v>
      </c>
      <c r="M27" s="14">
        <f t="shared" si="13"/>
        <v>2123.48</v>
      </c>
    </row>
    <row r="28" ht="15" customHeight="1" spans="1:13">
      <c r="A28" s="7">
        <v>20</v>
      </c>
      <c r="B28" s="24" t="s">
        <v>49</v>
      </c>
      <c r="C28" s="15" t="s">
        <v>56</v>
      </c>
      <c r="D28" s="35" t="s">
        <v>57</v>
      </c>
      <c r="E28" s="11" t="s">
        <v>16</v>
      </c>
      <c r="F28" s="12">
        <v>2</v>
      </c>
      <c r="G28" s="13">
        <v>689.28</v>
      </c>
      <c r="H28" s="14">
        <v>342.3</v>
      </c>
      <c r="I28" s="13">
        <v>30.16</v>
      </c>
      <c r="J28" s="14">
        <f t="shared" si="10"/>
        <v>1378.56</v>
      </c>
      <c r="K28" s="14">
        <f t="shared" si="11"/>
        <v>684.6</v>
      </c>
      <c r="L28" s="14">
        <f t="shared" si="12"/>
        <v>60.32</v>
      </c>
      <c r="M28" s="14">
        <f t="shared" si="13"/>
        <v>2123.48</v>
      </c>
    </row>
    <row r="29" ht="15" customHeight="1" spans="1:13">
      <c r="A29" s="7"/>
      <c r="B29" s="24" t="s">
        <v>49</v>
      </c>
      <c r="C29" s="15" t="s">
        <v>56</v>
      </c>
      <c r="D29" s="35" t="s">
        <v>57</v>
      </c>
      <c r="E29" s="11" t="s">
        <v>37</v>
      </c>
      <c r="F29" s="12">
        <v>3</v>
      </c>
      <c r="G29" s="13">
        <v>689.28</v>
      </c>
      <c r="H29" s="14">
        <v>350.35</v>
      </c>
      <c r="I29" s="13">
        <v>30.16</v>
      </c>
      <c r="J29" s="14">
        <f t="shared" si="10"/>
        <v>2067.84</v>
      </c>
      <c r="K29" s="14">
        <f t="shared" si="11"/>
        <v>1051.05</v>
      </c>
      <c r="L29" s="14">
        <f t="shared" si="12"/>
        <v>90.48</v>
      </c>
      <c r="M29" s="14">
        <f t="shared" si="13"/>
        <v>3209.37</v>
      </c>
    </row>
    <row r="30" ht="15" customHeight="1" spans="1:13">
      <c r="A30" s="7"/>
      <c r="B30" s="25"/>
      <c r="C30" s="9"/>
      <c r="D30" s="9"/>
      <c r="E30" s="11"/>
      <c r="F30" s="12"/>
      <c r="G30" s="13"/>
      <c r="H30" s="13"/>
      <c r="I30" s="13"/>
      <c r="J30" s="33">
        <f t="shared" ref="J30:M30" si="14">SUM(J25:J29)</f>
        <v>7582.08</v>
      </c>
      <c r="K30" s="33">
        <f t="shared" si="14"/>
        <v>3789.45</v>
      </c>
      <c r="L30" s="33">
        <f t="shared" si="14"/>
        <v>331.76</v>
      </c>
      <c r="M30" s="33">
        <f t="shared" si="14"/>
        <v>11703.29</v>
      </c>
    </row>
    <row r="31" ht="15" customHeight="1" spans="1:13">
      <c r="A31" s="7">
        <v>21</v>
      </c>
      <c r="B31" s="16" t="s">
        <v>58</v>
      </c>
      <c r="C31" s="15" t="s">
        <v>59</v>
      </c>
      <c r="D31" s="35" t="s">
        <v>60</v>
      </c>
      <c r="E31" s="11" t="s">
        <v>16</v>
      </c>
      <c r="F31" s="12">
        <v>2</v>
      </c>
      <c r="G31" s="13">
        <v>689.28</v>
      </c>
      <c r="H31" s="14">
        <v>342.3</v>
      </c>
      <c r="I31" s="13">
        <v>30.16</v>
      </c>
      <c r="J31" s="14">
        <f t="shared" ref="J31:J34" si="15">G31*F31</f>
        <v>1378.56</v>
      </c>
      <c r="K31" s="14">
        <f t="shared" ref="K31:K34" si="16">H31*F31</f>
        <v>684.6</v>
      </c>
      <c r="L31" s="14">
        <f t="shared" ref="L31:L34" si="17">I31*F31</f>
        <v>60.32</v>
      </c>
      <c r="M31" s="14">
        <f t="shared" ref="M31:M34" si="18">J31+K31+L31</f>
        <v>2123.48</v>
      </c>
    </row>
    <row r="32" ht="15" customHeight="1" spans="1:13">
      <c r="A32" s="7"/>
      <c r="B32" s="16" t="s">
        <v>58</v>
      </c>
      <c r="C32" s="15" t="s">
        <v>59</v>
      </c>
      <c r="D32" s="35" t="s">
        <v>60</v>
      </c>
      <c r="E32" s="11" t="s">
        <v>61</v>
      </c>
      <c r="F32" s="12">
        <v>2</v>
      </c>
      <c r="G32" s="13">
        <v>689.28</v>
      </c>
      <c r="H32" s="14">
        <v>350.35</v>
      </c>
      <c r="I32" s="13">
        <v>30.16</v>
      </c>
      <c r="J32" s="14">
        <f t="shared" si="15"/>
        <v>1378.56</v>
      </c>
      <c r="K32" s="14">
        <f t="shared" si="16"/>
        <v>700.7</v>
      </c>
      <c r="L32" s="14">
        <f t="shared" si="17"/>
        <v>60.32</v>
      </c>
      <c r="M32" s="14">
        <f t="shared" si="18"/>
        <v>2139.58</v>
      </c>
    </row>
    <row r="33" ht="15" customHeight="1" spans="1:13">
      <c r="A33" s="7">
        <v>22</v>
      </c>
      <c r="B33" s="16" t="s">
        <v>58</v>
      </c>
      <c r="C33" s="15" t="s">
        <v>62</v>
      </c>
      <c r="D33" s="35" t="s">
        <v>63</v>
      </c>
      <c r="E33" s="11" t="s">
        <v>16</v>
      </c>
      <c r="F33" s="12">
        <v>5</v>
      </c>
      <c r="G33" s="13">
        <v>689.28</v>
      </c>
      <c r="H33" s="14">
        <v>342.3</v>
      </c>
      <c r="I33" s="13">
        <v>30.16</v>
      </c>
      <c r="J33" s="14">
        <f t="shared" si="15"/>
        <v>3446.4</v>
      </c>
      <c r="K33" s="14">
        <f t="shared" si="16"/>
        <v>1711.5</v>
      </c>
      <c r="L33" s="14">
        <f t="shared" si="17"/>
        <v>150.8</v>
      </c>
      <c r="M33" s="14">
        <f t="shared" si="18"/>
        <v>5308.7</v>
      </c>
    </row>
    <row r="34" ht="15" customHeight="1" spans="1:13">
      <c r="A34" s="7"/>
      <c r="B34" s="16" t="s">
        <v>58</v>
      </c>
      <c r="C34" s="15" t="s">
        <v>62</v>
      </c>
      <c r="D34" s="35" t="s">
        <v>63</v>
      </c>
      <c r="E34" s="11" t="s">
        <v>37</v>
      </c>
      <c r="F34" s="12">
        <v>3</v>
      </c>
      <c r="G34" s="13">
        <v>689.28</v>
      </c>
      <c r="H34" s="14">
        <v>350.35</v>
      </c>
      <c r="I34" s="13">
        <v>30.16</v>
      </c>
      <c r="J34" s="14">
        <f t="shared" si="15"/>
        <v>2067.84</v>
      </c>
      <c r="K34" s="14">
        <f t="shared" si="16"/>
        <v>1051.05</v>
      </c>
      <c r="L34" s="14">
        <f t="shared" si="17"/>
        <v>90.48</v>
      </c>
      <c r="M34" s="14">
        <f t="shared" si="18"/>
        <v>3209.37</v>
      </c>
    </row>
    <row r="35" ht="15" customHeight="1" spans="1:13">
      <c r="A35" s="7"/>
      <c r="B35" s="26"/>
      <c r="C35" s="23"/>
      <c r="D35" s="23"/>
      <c r="E35" s="27"/>
      <c r="F35" s="28"/>
      <c r="G35" s="13"/>
      <c r="H35" s="13"/>
      <c r="I35" s="13"/>
      <c r="J35" s="33">
        <f t="shared" ref="J35:M35" si="19">SUM(J31:J34)</f>
        <v>8271.36</v>
      </c>
      <c r="K35" s="33">
        <f t="shared" si="19"/>
        <v>4147.85</v>
      </c>
      <c r="L35" s="33">
        <f t="shared" si="19"/>
        <v>361.92</v>
      </c>
      <c r="M35" s="33">
        <f t="shared" si="19"/>
        <v>12781.13</v>
      </c>
    </row>
    <row r="36" ht="15" customHeight="1" spans="1:13">
      <c r="A36" s="7">
        <v>23</v>
      </c>
      <c r="B36" s="24" t="s">
        <v>64</v>
      </c>
      <c r="C36" s="15" t="s">
        <v>65</v>
      </c>
      <c r="D36" s="35" t="s">
        <v>66</v>
      </c>
      <c r="E36" s="11" t="s">
        <v>16</v>
      </c>
      <c r="F36" s="12">
        <v>2</v>
      </c>
      <c r="G36" s="13">
        <v>689.28</v>
      </c>
      <c r="H36" s="14">
        <v>342.3</v>
      </c>
      <c r="I36" s="13">
        <v>30.16</v>
      </c>
      <c r="J36" s="14">
        <f t="shared" ref="J36:J41" si="20">G36*F36</f>
        <v>1378.56</v>
      </c>
      <c r="K36" s="14">
        <f t="shared" ref="K36:K41" si="21">H36*F36</f>
        <v>684.6</v>
      </c>
      <c r="L36" s="14">
        <f t="shared" ref="L36:L41" si="22">I36*F36</f>
        <v>60.32</v>
      </c>
      <c r="M36" s="14">
        <f t="shared" ref="M36:M41" si="23">J36+K36+L36</f>
        <v>2123.48</v>
      </c>
    </row>
    <row r="37" ht="15" customHeight="1" spans="1:13">
      <c r="A37" s="7"/>
      <c r="B37" s="24" t="s">
        <v>64</v>
      </c>
      <c r="C37" s="15" t="s">
        <v>65</v>
      </c>
      <c r="D37" s="35" t="s">
        <v>66</v>
      </c>
      <c r="E37" s="11" t="s">
        <v>37</v>
      </c>
      <c r="F37" s="12">
        <v>3</v>
      </c>
      <c r="G37" s="13">
        <v>689.28</v>
      </c>
      <c r="H37" s="14">
        <v>350.35</v>
      </c>
      <c r="I37" s="13">
        <v>30.16</v>
      </c>
      <c r="J37" s="14">
        <f t="shared" si="20"/>
        <v>2067.84</v>
      </c>
      <c r="K37" s="14">
        <f t="shared" si="21"/>
        <v>1051.05</v>
      </c>
      <c r="L37" s="14">
        <f t="shared" si="22"/>
        <v>90.48</v>
      </c>
      <c r="M37" s="14">
        <f t="shared" si="23"/>
        <v>3209.37</v>
      </c>
    </row>
    <row r="38" ht="15" customHeight="1" spans="1:13">
      <c r="A38" s="7">
        <v>24</v>
      </c>
      <c r="B38" s="24" t="s">
        <v>64</v>
      </c>
      <c r="C38" s="15" t="s">
        <v>67</v>
      </c>
      <c r="D38" s="35" t="s">
        <v>68</v>
      </c>
      <c r="E38" s="11" t="s">
        <v>16</v>
      </c>
      <c r="F38" s="12">
        <v>2</v>
      </c>
      <c r="G38" s="13">
        <v>689.28</v>
      </c>
      <c r="H38" s="14">
        <v>342.3</v>
      </c>
      <c r="I38" s="13">
        <v>30.16</v>
      </c>
      <c r="J38" s="14">
        <f t="shared" si="20"/>
        <v>1378.56</v>
      </c>
      <c r="K38" s="14">
        <f t="shared" si="21"/>
        <v>684.6</v>
      </c>
      <c r="L38" s="14">
        <f t="shared" si="22"/>
        <v>60.32</v>
      </c>
      <c r="M38" s="14">
        <f t="shared" si="23"/>
        <v>2123.48</v>
      </c>
    </row>
    <row r="39" ht="15" customHeight="1" spans="1:13">
      <c r="A39" s="7"/>
      <c r="B39" s="24" t="s">
        <v>64</v>
      </c>
      <c r="C39" s="15" t="s">
        <v>67</v>
      </c>
      <c r="D39" s="35" t="s">
        <v>68</v>
      </c>
      <c r="E39" s="11" t="s">
        <v>37</v>
      </c>
      <c r="F39" s="12">
        <v>3</v>
      </c>
      <c r="G39" s="13">
        <v>689.28</v>
      </c>
      <c r="H39" s="14">
        <v>350.35</v>
      </c>
      <c r="I39" s="13">
        <v>30.16</v>
      </c>
      <c r="J39" s="14">
        <f t="shared" si="20"/>
        <v>2067.84</v>
      </c>
      <c r="K39" s="14">
        <f t="shared" si="21"/>
        <v>1051.05</v>
      </c>
      <c r="L39" s="14">
        <f t="shared" si="22"/>
        <v>90.48</v>
      </c>
      <c r="M39" s="14">
        <f t="shared" si="23"/>
        <v>3209.37</v>
      </c>
    </row>
    <row r="40" ht="15" customHeight="1" spans="1:13">
      <c r="A40" s="7">
        <v>25</v>
      </c>
      <c r="B40" s="24" t="s">
        <v>64</v>
      </c>
      <c r="C40" s="15" t="s">
        <v>69</v>
      </c>
      <c r="D40" s="35" t="s">
        <v>70</v>
      </c>
      <c r="E40" s="11" t="s">
        <v>16</v>
      </c>
      <c r="F40" s="12">
        <v>2</v>
      </c>
      <c r="G40" s="13">
        <v>689.28</v>
      </c>
      <c r="H40" s="14">
        <v>342.3</v>
      </c>
      <c r="I40" s="13">
        <v>30.16</v>
      </c>
      <c r="J40" s="14">
        <f t="shared" si="20"/>
        <v>1378.56</v>
      </c>
      <c r="K40" s="14">
        <f t="shared" si="21"/>
        <v>684.6</v>
      </c>
      <c r="L40" s="14">
        <f t="shared" si="22"/>
        <v>60.32</v>
      </c>
      <c r="M40" s="14">
        <f t="shared" si="23"/>
        <v>2123.48</v>
      </c>
    </row>
    <row r="41" ht="15" customHeight="1" spans="1:13">
      <c r="A41" s="7"/>
      <c r="B41" s="24" t="s">
        <v>64</v>
      </c>
      <c r="C41" s="15" t="s">
        <v>69</v>
      </c>
      <c r="D41" s="35" t="s">
        <v>70</v>
      </c>
      <c r="E41" s="11" t="s">
        <v>37</v>
      </c>
      <c r="F41" s="12">
        <v>3</v>
      </c>
      <c r="G41" s="13">
        <v>689.28</v>
      </c>
      <c r="H41" s="14">
        <v>350.35</v>
      </c>
      <c r="I41" s="13">
        <v>30.16</v>
      </c>
      <c r="J41" s="14">
        <f t="shared" si="20"/>
        <v>2067.84</v>
      </c>
      <c r="K41" s="14">
        <f t="shared" si="21"/>
        <v>1051.05</v>
      </c>
      <c r="L41" s="14">
        <f t="shared" si="22"/>
        <v>90.48</v>
      </c>
      <c r="M41" s="14">
        <f t="shared" si="23"/>
        <v>3209.37</v>
      </c>
    </row>
    <row r="42" ht="15" customHeight="1" spans="1:13">
      <c r="A42" s="7"/>
      <c r="B42" s="24"/>
      <c r="C42" s="15"/>
      <c r="D42" s="16"/>
      <c r="E42" s="11"/>
      <c r="F42" s="12"/>
      <c r="G42" s="13"/>
      <c r="H42" s="14"/>
      <c r="I42" s="13"/>
      <c r="J42" s="14">
        <f t="shared" ref="J42:M42" si="24">SUM(J36:J41)</f>
        <v>10339.2</v>
      </c>
      <c r="K42" s="14">
        <f t="shared" si="24"/>
        <v>5206.95</v>
      </c>
      <c r="L42" s="14">
        <f t="shared" si="24"/>
        <v>452.4</v>
      </c>
      <c r="M42" s="14">
        <f t="shared" si="24"/>
        <v>15998.55</v>
      </c>
    </row>
    <row r="43" ht="15" customHeight="1" spans="1:13">
      <c r="A43" s="7">
        <v>26</v>
      </c>
      <c r="B43" s="24" t="s">
        <v>71</v>
      </c>
      <c r="C43" s="15" t="s">
        <v>72</v>
      </c>
      <c r="D43" s="35" t="s">
        <v>73</v>
      </c>
      <c r="E43" s="11" t="s">
        <v>16</v>
      </c>
      <c r="F43" s="12">
        <v>2</v>
      </c>
      <c r="G43" s="13">
        <v>689.28</v>
      </c>
      <c r="H43" s="14">
        <v>342.3</v>
      </c>
      <c r="I43" s="13">
        <v>30.16</v>
      </c>
      <c r="J43" s="14">
        <f t="shared" ref="J43:J47" si="25">G43*F43</f>
        <v>1378.56</v>
      </c>
      <c r="K43" s="14">
        <f t="shared" ref="K43:K47" si="26">H43*F43</f>
        <v>684.6</v>
      </c>
      <c r="L43" s="14">
        <f t="shared" ref="L43:L47" si="27">I43*F43</f>
        <v>60.32</v>
      </c>
      <c r="M43" s="14">
        <f t="shared" ref="M43:M47" si="28">J43+K43+L43</f>
        <v>2123.48</v>
      </c>
    </row>
    <row r="44" ht="15" customHeight="1" spans="1:13">
      <c r="A44" s="7"/>
      <c r="B44" s="24" t="s">
        <v>71</v>
      </c>
      <c r="C44" s="15" t="s">
        <v>72</v>
      </c>
      <c r="D44" s="35" t="s">
        <v>73</v>
      </c>
      <c r="E44" s="11" t="s">
        <v>37</v>
      </c>
      <c r="F44" s="12">
        <v>3</v>
      </c>
      <c r="G44" s="13">
        <v>689.28</v>
      </c>
      <c r="H44" s="14">
        <v>350.35</v>
      </c>
      <c r="I44" s="13">
        <v>30.16</v>
      </c>
      <c r="J44" s="14">
        <f t="shared" si="25"/>
        <v>2067.84</v>
      </c>
      <c r="K44" s="14">
        <f t="shared" si="26"/>
        <v>1051.05</v>
      </c>
      <c r="L44" s="14">
        <f t="shared" si="27"/>
        <v>90.48</v>
      </c>
      <c r="M44" s="14">
        <f t="shared" si="28"/>
        <v>3209.37</v>
      </c>
    </row>
    <row r="45" ht="15" customHeight="1" spans="1:13">
      <c r="A45" s="7"/>
      <c r="B45" s="24"/>
      <c r="C45" s="15"/>
      <c r="D45" s="16"/>
      <c r="E45" s="11"/>
      <c r="F45" s="12"/>
      <c r="G45" s="13"/>
      <c r="H45" s="14"/>
      <c r="I45" s="13"/>
      <c r="J45" s="14">
        <f t="shared" ref="J45:M45" si="29">SUM(J43:J44)</f>
        <v>3446.4</v>
      </c>
      <c r="K45" s="14">
        <f t="shared" si="29"/>
        <v>1735.65</v>
      </c>
      <c r="L45" s="14">
        <f t="shared" si="29"/>
        <v>150.8</v>
      </c>
      <c r="M45" s="14">
        <f t="shared" si="29"/>
        <v>5332.85</v>
      </c>
    </row>
    <row r="46" spans="1:13">
      <c r="A46" s="7">
        <v>27</v>
      </c>
      <c r="B46" s="16" t="s">
        <v>74</v>
      </c>
      <c r="C46" s="15" t="s">
        <v>75</v>
      </c>
      <c r="D46" s="35" t="s">
        <v>76</v>
      </c>
      <c r="E46" s="11" t="s">
        <v>16</v>
      </c>
      <c r="F46" s="12">
        <v>2</v>
      </c>
      <c r="G46" s="13">
        <v>689.28</v>
      </c>
      <c r="H46" s="14">
        <v>342.3</v>
      </c>
      <c r="I46" s="13">
        <v>30.16</v>
      </c>
      <c r="J46" s="14">
        <f t="shared" si="25"/>
        <v>1378.56</v>
      </c>
      <c r="K46" s="14">
        <f t="shared" si="26"/>
        <v>684.6</v>
      </c>
      <c r="L46" s="14">
        <f t="shared" si="27"/>
        <v>60.32</v>
      </c>
      <c r="M46" s="14">
        <f t="shared" si="28"/>
        <v>2123.48</v>
      </c>
    </row>
    <row r="47" spans="1:13">
      <c r="A47" s="7"/>
      <c r="B47" s="16" t="s">
        <v>74</v>
      </c>
      <c r="C47" s="15" t="s">
        <v>75</v>
      </c>
      <c r="D47" s="35" t="s">
        <v>76</v>
      </c>
      <c r="E47" s="11" t="s">
        <v>37</v>
      </c>
      <c r="F47" s="12">
        <v>3</v>
      </c>
      <c r="G47" s="13">
        <v>689.28</v>
      </c>
      <c r="H47" s="14">
        <v>350.35</v>
      </c>
      <c r="I47" s="13">
        <v>30.16</v>
      </c>
      <c r="J47" s="14">
        <f t="shared" si="25"/>
        <v>2067.84</v>
      </c>
      <c r="K47" s="14">
        <f t="shared" si="26"/>
        <v>1051.05</v>
      </c>
      <c r="L47" s="14">
        <f t="shared" si="27"/>
        <v>90.48</v>
      </c>
      <c r="M47" s="14">
        <f t="shared" si="28"/>
        <v>3209.37</v>
      </c>
    </row>
    <row r="48" spans="1:13">
      <c r="A48" s="7"/>
      <c r="B48" s="26"/>
      <c r="C48" s="23"/>
      <c r="D48" s="23"/>
      <c r="E48" s="27"/>
      <c r="F48" s="28"/>
      <c r="G48" s="13"/>
      <c r="H48" s="13"/>
      <c r="I48" s="13"/>
      <c r="J48" s="33">
        <f t="shared" ref="J48:M48" si="30">SUM(J46:J47)</f>
        <v>3446.4</v>
      </c>
      <c r="K48" s="33">
        <f t="shared" si="30"/>
        <v>1735.65</v>
      </c>
      <c r="L48" s="33">
        <f t="shared" si="30"/>
        <v>150.8</v>
      </c>
      <c r="M48" s="33">
        <f t="shared" si="30"/>
        <v>5332.85</v>
      </c>
    </row>
    <row r="49" spans="1:13">
      <c r="A49" s="7"/>
      <c r="B49" s="29" t="s">
        <v>77</v>
      </c>
      <c r="C49" s="23"/>
      <c r="D49" s="23"/>
      <c r="E49" s="27"/>
      <c r="F49" s="28"/>
      <c r="G49" s="13"/>
      <c r="H49" s="13"/>
      <c r="I49" s="13"/>
      <c r="J49" s="14">
        <f t="shared" ref="J49:M49" si="31">SUM(J4:J48)/2</f>
        <v>61345.92</v>
      </c>
      <c r="K49" s="14">
        <f t="shared" si="31"/>
        <v>30722.3</v>
      </c>
      <c r="L49" s="14">
        <f t="shared" si="31"/>
        <v>2684.24</v>
      </c>
      <c r="M49" s="14">
        <f t="shared" si="31"/>
        <v>94752.46</v>
      </c>
    </row>
    <row r="50" ht="54" customHeight="1" spans="1:13">
      <c r="A50" s="30" t="s">
        <v>78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</sheetData>
  <mergeCells count="9">
    <mergeCell ref="A1:M1"/>
    <mergeCell ref="F2:I2"/>
    <mergeCell ref="J2:M2"/>
    <mergeCell ref="A50:M50"/>
    <mergeCell ref="A2:A3"/>
    <mergeCell ref="B2:B3"/>
    <mergeCell ref="C2:C3"/>
    <mergeCell ref="D2:D3"/>
    <mergeCell ref="E2:E3"/>
  </mergeCells>
  <pageMargins left="0.550694444444444" right="0.275" top="0.590277777777778" bottom="0.550694444444444" header="0.39305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汇总表(1-5）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周木</cp:lastModifiedBy>
  <dcterms:created xsi:type="dcterms:W3CDTF">2020-10-14T02:46:00Z</dcterms:created>
  <dcterms:modified xsi:type="dcterms:W3CDTF">2025-06-16T00:08:39Z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E19FAB7746A04BFA83139D17E6E80392</vt:lpwstr>
  </property>
</Properties>
</file>