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<sst xmlns="http://schemas.openxmlformats.org/spreadsheetml/2006/main" count="43" uniqueCount="38">
  <si>
    <t xml:space="preserve">  　2020年财政支出完成情况表</t>
  </si>
  <si>
    <t>单位：万元</t>
  </si>
  <si>
    <t>支　出　科　目</t>
  </si>
  <si>
    <t>预算数</t>
  </si>
  <si>
    <t>调整预算数</t>
  </si>
  <si>
    <t>实际完成</t>
  </si>
  <si>
    <t>累计完成</t>
  </si>
  <si>
    <t>完成调整预算%</t>
  </si>
  <si>
    <t>上年同
期完成</t>
  </si>
  <si>
    <t>比上年同期</t>
  </si>
  <si>
    <t>本月</t>
  </si>
  <si>
    <t>增减数</t>
  </si>
  <si>
    <t>增减%</t>
  </si>
  <si>
    <t>一、一般公共预算支出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</si>
  <si>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</si>
  <si>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</si>
  <si>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</si>
  <si>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</si>
  <si>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</si>
  <si>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</si>
  <si>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</si>
  <si>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</si>
  <si>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</si>
  <si>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</si>
  <si>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</si>
  <si>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</si>
  <si>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</si>
  <si>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</si>
  <si>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</si>
  <si>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</si>
  <si>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</si>
  <si>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</si>
  <si>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</si>
  <si>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</si>
  <si>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二、政府性基金预算支出</t>
  </si>
  <si>
    <t>文化体育与传媒支出</t>
  </si>
  <si>
    <t>抗疫特别国债安排的支出</t>
  </si>
  <si>
    <t>三、预算支出合计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</si>
</sst>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;[Red]0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26"/>
      <name val="黑体"/>
      <family val="3"/>
    </font>
    <font>
      <sz val="14"/>
      <name val="Times New Roman"/>
      <family val="1"/>
    </font>
    <font>
      <sz val="12"/>
      <name val="黑体"/>
      <family val="3"/>
    </font>
    <font>
      <b/>
      <sz val="10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SimSun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/>
    </xf>
    <xf numFmtId="176" fontId="10" fillId="33" borderId="9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right" vertical="center"/>
    </xf>
    <xf numFmtId="177" fontId="10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horizontal="center" vertical="center"/>
    </xf>
    <xf numFmtId="177" fontId="10" fillId="33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shrinkToFit="1"/>
    </xf>
    <xf numFmtId="176" fontId="12" fillId="33" borderId="16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9" fontId="12" fillId="0" borderId="16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6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zoomScalePageLayoutView="0" workbookViewId="0" topLeftCell="A1">
      <selection activeCell="N14" sqref="N14"/>
    </sheetView>
  </sheetViews>
  <sheetFormatPr defaultColWidth="9.00390625" defaultRowHeight="14.25"/>
  <cols>
    <col min="1" max="1" width="17.125" style="4" customWidth="1"/>
    <col min="2" max="2" width="8.25390625" style="4" customWidth="1"/>
    <col min="3" max="3" width="8.25390625" style="5" customWidth="1"/>
    <col min="4" max="4" width="7.75390625" style="6" hidden="1" customWidth="1"/>
    <col min="5" max="5" width="8.25390625" style="5" customWidth="1"/>
    <col min="6" max="6" width="9.125" style="5" customWidth="1"/>
    <col min="7" max="8" width="8.25390625" style="5" customWidth="1"/>
    <col min="9" max="9" width="9.125" style="5" customWidth="1"/>
    <col min="10" max="10" width="9.00390625" style="1" hidden="1" customWidth="1"/>
    <col min="11" max="11" width="9.00390625" style="1" customWidth="1"/>
    <col min="12" max="16384" width="9.00390625" style="1" customWidth="1"/>
  </cols>
  <sheetData>
    <row r="1" spans="1:11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K1" s="42"/>
    </row>
    <row r="2" spans="1:9" ht="20.25" customHeight="1">
      <c r="A2" s="7"/>
      <c r="B2" s="7"/>
      <c r="C2" s="8"/>
      <c r="D2" s="47"/>
      <c r="E2" s="47"/>
      <c r="F2" s="47"/>
      <c r="G2" s="8"/>
      <c r="H2" s="9" t="s">
        <v>1</v>
      </c>
      <c r="I2" s="9"/>
    </row>
    <row r="3" spans="1:9" ht="14.25" customHeight="1">
      <c r="A3" s="50" t="s">
        <v>2</v>
      </c>
      <c r="B3" s="51" t="s">
        <v>3</v>
      </c>
      <c r="C3" s="50" t="s">
        <v>4</v>
      </c>
      <c r="D3" s="10" t="s">
        <v>5</v>
      </c>
      <c r="E3" s="53" t="s">
        <v>6</v>
      </c>
      <c r="F3" s="50" t="s">
        <v>7</v>
      </c>
      <c r="G3" s="54" t="s">
        <v>8</v>
      </c>
      <c r="H3" s="48" t="s">
        <v>9</v>
      </c>
      <c r="I3" s="49"/>
    </row>
    <row r="4" spans="1:9" ht="14.25" customHeight="1">
      <c r="A4" s="50"/>
      <c r="B4" s="52"/>
      <c r="C4" s="50"/>
      <c r="D4" s="11" t="s">
        <v>10</v>
      </c>
      <c r="E4" s="53"/>
      <c r="F4" s="50"/>
      <c r="G4" s="55"/>
      <c r="H4" s="12" t="s">
        <v>11</v>
      </c>
      <c r="I4" s="12" t="s">
        <v>12</v>
      </c>
    </row>
    <row r="5" spans="1:10" s="2" customFormat="1" ht="19.5" customHeight="1">
      <c r="A5" s="13" t="s">
        <v>13</v>
      </c>
      <c r="B5" s="14">
        <f>SUM(B6:B25)</f>
        <v>583866</v>
      </c>
      <c r="C5" s="15">
        <f>SUM(C6:C25)</f>
        <v>724561</v>
      </c>
      <c r="D5" s="16">
        <f aca="true" t="shared" si="0" ref="D5:D33">E5-J5</f>
        <v>86158</v>
      </c>
      <c r="E5" s="17">
        <v>714743</v>
      </c>
      <c r="F5" s="18">
        <f aca="true" t="shared" si="1" ref="F5:F26">E5/C5*100</f>
        <v>98.64497261100169</v>
      </c>
      <c r="G5" s="19">
        <v>694326</v>
      </c>
      <c r="H5" s="20">
        <f aca="true" t="shared" si="2" ref="H5:H33">E5-G5</f>
        <v>20417</v>
      </c>
      <c r="I5" s="36">
        <f aca="true" t="shared" si="3" ref="I5:I26">H5/G5*100</f>
        <v>2.9405495401295645</v>
      </c>
      <c r="J5" s="35">
        <v>628585</v>
      </c>
    </row>
    <row r="6" spans="1:10" ht="19.5" customHeight="1">
      <c r="A6" s="21" t="s">
        <v>14</v>
      </c>
      <c r="B6" s="22">
        <v>49151</v>
      </c>
      <c r="C6" s="22">
        <v>67952</v>
      </c>
      <c r="D6" s="23">
        <f t="shared" si="0"/>
        <v>9948</v>
      </c>
      <c r="E6" s="24">
        <v>67952</v>
      </c>
      <c r="F6" s="25">
        <f t="shared" si="1"/>
        <v>100</v>
      </c>
      <c r="G6" s="26">
        <v>63810</v>
      </c>
      <c r="H6" s="27">
        <f t="shared" si="2"/>
        <v>4142</v>
      </c>
      <c r="I6" s="25">
        <f t="shared" si="3"/>
        <v>6.491145588465757</v>
      </c>
      <c r="J6" s="43">
        <v>58004</v>
      </c>
    </row>
    <row r="7" spans="1:10" ht="19.5" customHeight="1">
      <c r="A7" s="21" t="s">
        <v>15</v>
      </c>
      <c r="B7" s="22">
        <v>414</v>
      </c>
      <c r="C7" s="22">
        <v>3021</v>
      </c>
      <c r="D7" s="23">
        <f t="shared" si="0"/>
        <v>156.0704999999998</v>
      </c>
      <c r="E7" s="24">
        <v>3021</v>
      </c>
      <c r="F7" s="25">
        <f t="shared" si="1"/>
        <v>100</v>
      </c>
      <c r="G7" s="26">
        <v>1156</v>
      </c>
      <c r="H7" s="27">
        <f t="shared" si="2"/>
        <v>1865</v>
      </c>
      <c r="I7" s="25">
        <f t="shared" si="3"/>
        <v>161.33217993079586</v>
      </c>
      <c r="J7" s="43">
        <v>2864.9295</v>
      </c>
    </row>
    <row r="8" spans="1:10" ht="19.5" customHeight="1">
      <c r="A8" s="21" t="s">
        <v>16</v>
      </c>
      <c r="B8" s="22">
        <v>23545</v>
      </c>
      <c r="C8" s="22">
        <v>27878</v>
      </c>
      <c r="D8" s="23">
        <f t="shared" si="0"/>
        <v>5062</v>
      </c>
      <c r="E8" s="24">
        <v>27878</v>
      </c>
      <c r="F8" s="25">
        <f t="shared" si="1"/>
        <v>100</v>
      </c>
      <c r="G8" s="26">
        <v>25396</v>
      </c>
      <c r="H8" s="27">
        <f t="shared" si="2"/>
        <v>2482</v>
      </c>
      <c r="I8" s="25">
        <f t="shared" si="3"/>
        <v>9.773192628760436</v>
      </c>
      <c r="J8" s="43">
        <v>22816</v>
      </c>
    </row>
    <row r="9" spans="1:10" ht="19.5" customHeight="1">
      <c r="A9" s="21" t="s">
        <v>17</v>
      </c>
      <c r="B9" s="22">
        <v>113301</v>
      </c>
      <c r="C9" s="22">
        <v>117376</v>
      </c>
      <c r="D9" s="23">
        <f t="shared" si="0"/>
        <v>13289</v>
      </c>
      <c r="E9" s="24">
        <v>117303</v>
      </c>
      <c r="F9" s="25">
        <f t="shared" si="1"/>
        <v>99.93780670665213</v>
      </c>
      <c r="G9" s="26">
        <v>100719</v>
      </c>
      <c r="H9" s="27">
        <f t="shared" si="2"/>
        <v>16584</v>
      </c>
      <c r="I9" s="25">
        <f t="shared" si="3"/>
        <v>16.46561224793733</v>
      </c>
      <c r="J9" s="43">
        <v>104014</v>
      </c>
    </row>
    <row r="10" spans="1:10" ht="19.5" customHeight="1">
      <c r="A10" s="21" t="s">
        <v>18</v>
      </c>
      <c r="B10" s="22">
        <v>3481</v>
      </c>
      <c r="C10" s="22">
        <v>7538</v>
      </c>
      <c r="D10" s="23">
        <f t="shared" si="0"/>
        <v>2991</v>
      </c>
      <c r="E10" s="24">
        <v>7538</v>
      </c>
      <c r="F10" s="25">
        <f t="shared" si="1"/>
        <v>100</v>
      </c>
      <c r="G10" s="26">
        <v>4451</v>
      </c>
      <c r="H10" s="27">
        <f t="shared" si="2"/>
        <v>3087</v>
      </c>
      <c r="I10" s="25">
        <f t="shared" si="3"/>
        <v>69.35520107840935</v>
      </c>
      <c r="J10" s="43">
        <v>4547</v>
      </c>
    </row>
    <row r="11" spans="1:10" ht="19.5" customHeight="1">
      <c r="A11" s="21" t="s">
        <v>19</v>
      </c>
      <c r="B11" s="22">
        <v>3630</v>
      </c>
      <c r="C11" s="22">
        <v>6221</v>
      </c>
      <c r="D11" s="23">
        <f t="shared" si="0"/>
        <v>1495</v>
      </c>
      <c r="E11" s="24">
        <v>6221</v>
      </c>
      <c r="F11" s="25">
        <f t="shared" si="1"/>
        <v>100</v>
      </c>
      <c r="G11" s="26">
        <v>4579</v>
      </c>
      <c r="H11" s="27">
        <f t="shared" si="2"/>
        <v>1642</v>
      </c>
      <c r="I11" s="25">
        <f t="shared" si="3"/>
        <v>35.8593579384145</v>
      </c>
      <c r="J11" s="43">
        <v>4726</v>
      </c>
    </row>
    <row r="12" spans="1:10" ht="19.5" customHeight="1">
      <c r="A12" s="21" t="s">
        <v>20</v>
      </c>
      <c r="B12" s="22">
        <v>114126</v>
      </c>
      <c r="C12" s="22">
        <v>114410</v>
      </c>
      <c r="D12" s="23">
        <f t="shared" si="0"/>
        <v>12218</v>
      </c>
      <c r="E12" s="24">
        <v>114410</v>
      </c>
      <c r="F12" s="25">
        <f t="shared" si="1"/>
        <v>100</v>
      </c>
      <c r="G12" s="26">
        <v>131471</v>
      </c>
      <c r="H12" s="27">
        <f t="shared" si="2"/>
        <v>-17061</v>
      </c>
      <c r="I12" s="25">
        <f t="shared" si="3"/>
        <v>-12.977006335998054</v>
      </c>
      <c r="J12" s="32">
        <v>102192</v>
      </c>
    </row>
    <row r="13" spans="1:10" ht="19.5" customHeight="1">
      <c r="A13" s="21" t="s">
        <v>21</v>
      </c>
      <c r="B13" s="22">
        <v>84231</v>
      </c>
      <c r="C13" s="22">
        <v>110595</v>
      </c>
      <c r="D13" s="23">
        <f t="shared" si="0"/>
        <v>9582.171750000009</v>
      </c>
      <c r="E13" s="24">
        <v>110594.636058</v>
      </c>
      <c r="F13" s="25">
        <f t="shared" si="1"/>
        <v>99.99967092364031</v>
      </c>
      <c r="G13" s="26">
        <v>91363</v>
      </c>
      <c r="H13" s="27">
        <f t="shared" si="2"/>
        <v>19231.636058000004</v>
      </c>
      <c r="I13" s="25">
        <f t="shared" si="3"/>
        <v>21.049698519094168</v>
      </c>
      <c r="J13" s="32">
        <v>101012.464308</v>
      </c>
    </row>
    <row r="14" spans="1:10" ht="19.5" customHeight="1">
      <c r="A14" s="21" t="s">
        <v>22</v>
      </c>
      <c r="B14" s="22">
        <v>13117</v>
      </c>
      <c r="C14" s="22">
        <v>23076</v>
      </c>
      <c r="D14" s="23">
        <f t="shared" si="0"/>
        <v>2251.305327000002</v>
      </c>
      <c r="E14" s="24">
        <v>23075.57229</v>
      </c>
      <c r="F14" s="25">
        <f t="shared" si="1"/>
        <v>99.99814651586063</v>
      </c>
      <c r="G14" s="26">
        <v>22831</v>
      </c>
      <c r="H14" s="27">
        <f t="shared" si="2"/>
        <v>244.57229000000007</v>
      </c>
      <c r="I14" s="25">
        <f t="shared" si="3"/>
        <v>1.0712289869037714</v>
      </c>
      <c r="J14" s="32">
        <v>20824.266963</v>
      </c>
    </row>
    <row r="15" spans="1:10" ht="19.5" customHeight="1">
      <c r="A15" s="21" t="s">
        <v>23</v>
      </c>
      <c r="B15" s="22">
        <v>35922</v>
      </c>
      <c r="C15" s="22">
        <v>22334</v>
      </c>
      <c r="D15" s="23">
        <f t="shared" si="0"/>
        <v>2757.101079</v>
      </c>
      <c r="E15" s="24">
        <v>22334.101079</v>
      </c>
      <c r="F15" s="25">
        <f t="shared" si="1"/>
        <v>100.0004525790275</v>
      </c>
      <c r="G15" s="26">
        <v>46574</v>
      </c>
      <c r="H15" s="27">
        <f t="shared" si="2"/>
        <v>-24239.898921</v>
      </c>
      <c r="I15" s="25">
        <f t="shared" si="3"/>
        <v>-52.04598900888908</v>
      </c>
      <c r="J15" s="32">
        <v>19577</v>
      </c>
    </row>
    <row r="16" spans="1:10" s="3" customFormat="1" ht="19.5" customHeight="1">
      <c r="A16" s="28" t="s">
        <v>24</v>
      </c>
      <c r="B16" s="29">
        <v>54600</v>
      </c>
      <c r="C16" s="29">
        <v>88099</v>
      </c>
      <c r="D16" s="23">
        <f t="shared" si="0"/>
        <v>13923.260498000003</v>
      </c>
      <c r="E16" s="24">
        <v>88099.260498</v>
      </c>
      <c r="F16" s="30">
        <f t="shared" si="1"/>
        <v>100.00029568780577</v>
      </c>
      <c r="G16" s="26">
        <v>75577</v>
      </c>
      <c r="H16" s="27">
        <f t="shared" si="2"/>
        <v>12522.260498000003</v>
      </c>
      <c r="I16" s="30">
        <f t="shared" si="3"/>
        <v>16.56887743361076</v>
      </c>
      <c r="J16" s="32">
        <v>74176</v>
      </c>
    </row>
    <row r="17" spans="1:10" ht="19.5" customHeight="1">
      <c r="A17" s="31" t="s">
        <v>25</v>
      </c>
      <c r="B17" s="22">
        <v>10437</v>
      </c>
      <c r="C17" s="22">
        <v>27895</v>
      </c>
      <c r="D17" s="23">
        <f t="shared" si="0"/>
        <v>3083.037805</v>
      </c>
      <c r="E17" s="24">
        <v>27894.820582</v>
      </c>
      <c r="F17" s="25">
        <f t="shared" si="1"/>
        <v>99.99935680946406</v>
      </c>
      <c r="G17" s="26">
        <v>37855</v>
      </c>
      <c r="H17" s="27">
        <f t="shared" si="2"/>
        <v>-9960.179418</v>
      </c>
      <c r="I17" s="25">
        <f t="shared" si="3"/>
        <v>-26.31139722097477</v>
      </c>
      <c r="J17" s="32">
        <v>24811.782777</v>
      </c>
    </row>
    <row r="18" spans="1:10" ht="19.5" customHeight="1">
      <c r="A18" s="31" t="s">
        <v>26</v>
      </c>
      <c r="B18" s="22">
        <v>17500</v>
      </c>
      <c r="C18" s="22">
        <v>26727</v>
      </c>
      <c r="D18" s="23">
        <f t="shared" si="0"/>
        <v>4441.618438000001</v>
      </c>
      <c r="E18" s="24">
        <v>26726.769623</v>
      </c>
      <c r="F18" s="25">
        <f t="shared" si="1"/>
        <v>99.99913803644255</v>
      </c>
      <c r="G18" s="26">
        <v>28630</v>
      </c>
      <c r="H18" s="27">
        <f t="shared" si="2"/>
        <v>-1903.2303769999999</v>
      </c>
      <c r="I18" s="25">
        <f t="shared" si="3"/>
        <v>-6.64767857841425</v>
      </c>
      <c r="J18" s="32">
        <v>22285.151185</v>
      </c>
    </row>
    <row r="19" spans="1:10" ht="19.5" customHeight="1">
      <c r="A19" s="31" t="s">
        <v>27</v>
      </c>
      <c r="B19" s="22">
        <v>4628</v>
      </c>
      <c r="C19" s="22">
        <v>8623</v>
      </c>
      <c r="D19" s="23">
        <f t="shared" si="0"/>
        <v>2101.131109</v>
      </c>
      <c r="E19" s="24">
        <v>8622.701271</v>
      </c>
      <c r="F19" s="25">
        <f t="shared" si="1"/>
        <v>99.99653567203988</v>
      </c>
      <c r="G19" s="26">
        <v>7612</v>
      </c>
      <c r="H19" s="27">
        <f t="shared" si="2"/>
        <v>1010.7012709999999</v>
      </c>
      <c r="I19" s="25">
        <f t="shared" si="3"/>
        <v>13.277736087756173</v>
      </c>
      <c r="J19" s="32">
        <v>6521.570162</v>
      </c>
    </row>
    <row r="20" spans="1:10" ht="19.5" customHeight="1">
      <c r="A20" s="31" t="s">
        <v>28</v>
      </c>
      <c r="B20" s="22">
        <v>7379</v>
      </c>
      <c r="C20" s="22">
        <v>6894</v>
      </c>
      <c r="D20" s="23">
        <f t="shared" si="0"/>
        <v>518.5067219999992</v>
      </c>
      <c r="E20" s="24">
        <v>6893.721516</v>
      </c>
      <c r="F20" s="25">
        <f t="shared" si="1"/>
        <v>99.99596048738032</v>
      </c>
      <c r="G20" s="26">
        <v>16839</v>
      </c>
      <c r="H20" s="27">
        <f t="shared" si="2"/>
        <v>-9945.278484</v>
      </c>
      <c r="I20" s="25">
        <f t="shared" si="3"/>
        <v>-59.060980367005165</v>
      </c>
      <c r="J20" s="32">
        <v>6375.214794</v>
      </c>
    </row>
    <row r="21" spans="1:10" ht="19.5" customHeight="1">
      <c r="A21" s="31" t="s">
        <v>29</v>
      </c>
      <c r="B21" s="22">
        <v>18200</v>
      </c>
      <c r="C21" s="22">
        <v>18397</v>
      </c>
      <c r="D21" s="23">
        <f t="shared" si="0"/>
        <v>2810.523945000001</v>
      </c>
      <c r="E21" s="24">
        <v>18397.142392</v>
      </c>
      <c r="F21" s="25">
        <f t="shared" si="1"/>
        <v>100.0007739957602</v>
      </c>
      <c r="G21" s="26">
        <v>18906</v>
      </c>
      <c r="H21" s="27">
        <f t="shared" si="2"/>
        <v>-508.85760799999844</v>
      </c>
      <c r="I21" s="25">
        <f t="shared" si="3"/>
        <v>-2.691513847455826</v>
      </c>
      <c r="J21" s="32">
        <v>15586.618447</v>
      </c>
    </row>
    <row r="22" spans="1:10" ht="19.5" customHeight="1">
      <c r="A22" s="31" t="s">
        <v>30</v>
      </c>
      <c r="B22" s="22">
        <v>1300</v>
      </c>
      <c r="C22" s="22">
        <v>3109</v>
      </c>
      <c r="D22" s="23">
        <f t="shared" si="0"/>
        <v>552.3329199999998</v>
      </c>
      <c r="E22" s="24">
        <v>3109.419599</v>
      </c>
      <c r="F22" s="25">
        <f t="shared" si="1"/>
        <v>100.01349626889674</v>
      </c>
      <c r="G22" s="26">
        <v>798</v>
      </c>
      <c r="H22" s="27">
        <f t="shared" si="2"/>
        <v>2311.419599</v>
      </c>
      <c r="I22" s="25">
        <f t="shared" si="3"/>
        <v>289.6515788220551</v>
      </c>
      <c r="J22" s="32">
        <v>2557.086679</v>
      </c>
    </row>
    <row r="23" spans="1:10" ht="22.5" customHeight="1">
      <c r="A23" s="31" t="s">
        <v>31</v>
      </c>
      <c r="B23" s="22">
        <v>904</v>
      </c>
      <c r="C23" s="22">
        <v>4002</v>
      </c>
      <c r="D23" s="23">
        <f t="shared" si="0"/>
        <v>1179.745649</v>
      </c>
      <c r="E23" s="24">
        <v>4001.679493</v>
      </c>
      <c r="F23" s="25">
        <f t="shared" si="1"/>
        <v>99.99199132933533</v>
      </c>
      <c r="G23" s="26">
        <v>2211</v>
      </c>
      <c r="H23" s="27">
        <f t="shared" si="2"/>
        <v>1790.679493</v>
      </c>
      <c r="I23" s="25">
        <f t="shared" si="3"/>
        <v>80.98957453640887</v>
      </c>
      <c r="J23" s="32">
        <v>2821.933844</v>
      </c>
    </row>
    <row r="24" spans="1:10" ht="19.5" customHeight="1">
      <c r="A24" s="31" t="s">
        <v>32</v>
      </c>
      <c r="B24" s="22">
        <v>8000</v>
      </c>
      <c r="C24" s="22">
        <v>29043</v>
      </c>
      <c r="D24" s="23">
        <f t="shared" si="0"/>
        <v>-532</v>
      </c>
      <c r="E24" s="32">
        <v>19299</v>
      </c>
      <c r="F24" s="25">
        <f t="shared" si="1"/>
        <v>66.44974692697035</v>
      </c>
      <c r="G24" s="26">
        <v>4306</v>
      </c>
      <c r="H24" s="27">
        <f t="shared" si="2"/>
        <v>14993</v>
      </c>
      <c r="I24" s="25">
        <f t="shared" si="3"/>
        <v>348.18857408267536</v>
      </c>
      <c r="J24" s="32">
        <v>19831</v>
      </c>
    </row>
    <row r="25" spans="1:10" ht="19.5" customHeight="1">
      <c r="A25" s="31" t="s">
        <v>33</v>
      </c>
      <c r="B25" s="22">
        <v>20000</v>
      </c>
      <c r="C25" s="22">
        <v>11371</v>
      </c>
      <c r="D25" s="23">
        <f t="shared" si="0"/>
        <v>-1670</v>
      </c>
      <c r="E25" s="24">
        <v>11371</v>
      </c>
      <c r="F25" s="25">
        <f t="shared" si="1"/>
        <v>100</v>
      </c>
      <c r="G25" s="26">
        <v>9242</v>
      </c>
      <c r="H25" s="27">
        <f t="shared" si="2"/>
        <v>2129</v>
      </c>
      <c r="I25" s="25">
        <f t="shared" si="3"/>
        <v>23.036139363774076</v>
      </c>
      <c r="J25" s="32">
        <v>13041</v>
      </c>
    </row>
    <row r="26" spans="1:10" s="2" customFormat="1" ht="21.75" customHeight="1">
      <c r="A26" s="33" t="s">
        <v>34</v>
      </c>
      <c r="B26" s="34">
        <f>SUM(B27:B33)</f>
        <v>134694</v>
      </c>
      <c r="C26" s="34">
        <f>SUM(C27:C33)</f>
        <v>215994</v>
      </c>
      <c r="D26" s="14">
        <f t="shared" si="0"/>
        <v>28982</v>
      </c>
      <c r="E26" s="35">
        <v>167639</v>
      </c>
      <c r="F26" s="36">
        <f t="shared" si="1"/>
        <v>77.61280405937202</v>
      </c>
      <c r="G26" s="37">
        <v>173384</v>
      </c>
      <c r="H26" s="38">
        <f t="shared" si="2"/>
        <v>-5745</v>
      </c>
      <c r="I26" s="44">
        <f t="shared" si="3"/>
        <v>-3.313454528676233</v>
      </c>
      <c r="J26" s="35">
        <v>138657</v>
      </c>
    </row>
    <row r="27" spans="1:10" ht="19.5" customHeight="1">
      <c r="A27" s="31" t="s">
        <v>35</v>
      </c>
      <c r="B27" s="22"/>
      <c r="C27" s="22"/>
      <c r="D27" s="39">
        <f t="shared" si="0"/>
        <v>0</v>
      </c>
      <c r="E27" s="24">
        <v>87</v>
      </c>
      <c r="F27" s="25"/>
      <c r="G27" s="26">
        <v>11</v>
      </c>
      <c r="H27" s="27">
        <f t="shared" si="2"/>
        <v>76</v>
      </c>
      <c r="I27" s="25"/>
      <c r="J27" s="45">
        <v>87</v>
      </c>
    </row>
    <row r="28" spans="1:10" ht="19.5" customHeight="1">
      <c r="A28" s="31" t="s">
        <v>20</v>
      </c>
      <c r="B28" s="22"/>
      <c r="C28" s="22"/>
      <c r="D28" s="39">
        <f t="shared" si="0"/>
        <v>1596.2722000000003</v>
      </c>
      <c r="E28" s="24">
        <v>8040.365305</v>
      </c>
      <c r="F28" s="25"/>
      <c r="G28" s="26">
        <v>6995</v>
      </c>
      <c r="H28" s="27">
        <f t="shared" si="2"/>
        <v>1045.3653050000003</v>
      </c>
      <c r="I28" s="25">
        <f>H28/G28*100</f>
        <v>14.944464689063622</v>
      </c>
      <c r="J28" s="45">
        <v>6444.093105</v>
      </c>
    </row>
    <row r="29" spans="1:10" ht="19.5" customHeight="1">
      <c r="A29" s="31" t="s">
        <v>23</v>
      </c>
      <c r="B29" s="22">
        <v>134694</v>
      </c>
      <c r="C29" s="22">
        <v>152994</v>
      </c>
      <c r="D29" s="39">
        <f t="shared" si="0"/>
        <v>1223.235599000007</v>
      </c>
      <c r="E29" s="24">
        <v>87271</v>
      </c>
      <c r="F29" s="25">
        <f aca="true" t="shared" si="4" ref="F29:F34">E29/C29*100</f>
        <v>57.042106226387965</v>
      </c>
      <c r="G29" s="26">
        <v>163503</v>
      </c>
      <c r="H29" s="27">
        <f t="shared" si="2"/>
        <v>-76232</v>
      </c>
      <c r="I29" s="25">
        <f>H29/G29*100</f>
        <v>-46.6242209623065</v>
      </c>
      <c r="J29" s="45">
        <v>86047.764401</v>
      </c>
    </row>
    <row r="30" spans="1:10" ht="19.5" customHeight="1">
      <c r="A30" s="31" t="s">
        <v>25</v>
      </c>
      <c r="B30" s="22"/>
      <c r="C30" s="22">
        <v>6000</v>
      </c>
      <c r="D30" s="39">
        <f t="shared" si="0"/>
        <v>0</v>
      </c>
      <c r="E30" s="40"/>
      <c r="F30" s="25">
        <f t="shared" si="4"/>
        <v>0</v>
      </c>
      <c r="G30" s="26"/>
      <c r="H30" s="27">
        <f t="shared" si="2"/>
        <v>0</v>
      </c>
      <c r="I30" s="25"/>
      <c r="J30" s="40"/>
    </row>
    <row r="31" spans="1:10" ht="19.5" customHeight="1">
      <c r="A31" s="31" t="s">
        <v>24</v>
      </c>
      <c r="B31" s="22"/>
      <c r="C31" s="22">
        <v>16000</v>
      </c>
      <c r="D31" s="39">
        <f t="shared" si="0"/>
        <v>18.180000000000007</v>
      </c>
      <c r="E31" s="24">
        <v>380.3636</v>
      </c>
      <c r="F31" s="25">
        <f t="shared" si="4"/>
        <v>2.3772725</v>
      </c>
      <c r="G31" s="26">
        <v>1</v>
      </c>
      <c r="H31" s="27">
        <f t="shared" si="2"/>
        <v>379.3636</v>
      </c>
      <c r="I31" s="25">
        <f>H31/G31*100</f>
        <v>37936.36</v>
      </c>
      <c r="J31" s="45">
        <v>362.1836</v>
      </c>
    </row>
    <row r="32" spans="1:10" ht="19.5" customHeight="1">
      <c r="A32" s="31" t="s">
        <v>32</v>
      </c>
      <c r="B32" s="22"/>
      <c r="C32" s="22">
        <v>29000</v>
      </c>
      <c r="D32" s="39">
        <f t="shared" si="0"/>
        <v>25178.659379999997</v>
      </c>
      <c r="E32" s="24">
        <v>65216</v>
      </c>
      <c r="F32" s="25">
        <f t="shared" si="4"/>
        <v>224.88275862068969</v>
      </c>
      <c r="G32" s="41">
        <v>2874</v>
      </c>
      <c r="H32" s="27">
        <f t="shared" si="2"/>
        <v>62342</v>
      </c>
      <c r="I32" s="25">
        <f>H32/G32*100</f>
        <v>2169.1718858733475</v>
      </c>
      <c r="J32" s="45">
        <v>40037.34062</v>
      </c>
    </row>
    <row r="33" spans="1:10" ht="19.5" customHeight="1">
      <c r="A33" s="31" t="s">
        <v>36</v>
      </c>
      <c r="B33" s="22"/>
      <c r="C33" s="22">
        <v>12000</v>
      </c>
      <c r="D33" s="39">
        <f t="shared" si="0"/>
        <v>966.2329899999995</v>
      </c>
      <c r="E33" s="24">
        <v>6644.666469</v>
      </c>
      <c r="F33" s="25">
        <f t="shared" si="4"/>
        <v>55.372220575</v>
      </c>
      <c r="G33" s="41"/>
      <c r="H33" s="27">
        <f t="shared" si="2"/>
        <v>6644.666469</v>
      </c>
      <c r="I33" s="25"/>
      <c r="J33" s="45">
        <v>5678.433479</v>
      </c>
    </row>
    <row r="34" spans="1:10" s="2" customFormat="1" ht="19.5" customHeight="1">
      <c r="A34" s="33" t="s">
        <v>37</v>
      </c>
      <c r="B34" s="14">
        <f aca="true" t="shared" si="5" ref="B34:H34">B5+B26</f>
        <v>718560</v>
      </c>
      <c r="C34" s="14">
        <f t="shared" si="5"/>
        <v>940555</v>
      </c>
      <c r="D34" s="14">
        <f t="shared" si="5"/>
        <v>115140</v>
      </c>
      <c r="E34" s="14">
        <f t="shared" si="5"/>
        <v>882382</v>
      </c>
      <c r="F34" s="36">
        <f t="shared" si="4"/>
        <v>93.81503474012683</v>
      </c>
      <c r="G34" s="14">
        <f t="shared" si="5"/>
        <v>867710</v>
      </c>
      <c r="H34" s="14">
        <f t="shared" si="5"/>
        <v>14672</v>
      </c>
      <c r="I34" s="36">
        <f>H34/G34*100</f>
        <v>1.6908875084993835</v>
      </c>
      <c r="J34" s="14">
        <f>J5+J26</f>
        <v>767242</v>
      </c>
    </row>
  </sheetData>
  <sheetProtection/>
  <mergeCells count="9">
    <mergeCell ref="A1:I1"/>
    <mergeCell ref="D2:F2"/>
    <mergeCell ref="H3:I3"/>
    <mergeCell ref="A3:A4"/>
    <mergeCell ref="B3:B4"/>
    <mergeCell ref="C3:C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acc</cp:lastModifiedBy>
  <dcterms:created xsi:type="dcterms:W3CDTF">2021-08-05T00:29:36Z</dcterms:created>
  <dcterms:modified xsi:type="dcterms:W3CDTF">2021-08-24T08:37:21Z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