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60" activeTab="5"/>
  </bookViews>
  <sheets>
    <sheet name="一般收入" sheetId="1" r:id="rId1"/>
    <sheet name="一般支出" sheetId="2" r:id="rId2"/>
    <sheet name="基金收入" sheetId="3" r:id="rId3"/>
    <sheet name="基金支出" sheetId="4" r:id="rId4"/>
    <sheet name="2019年新增债券" sheetId="5" r:id="rId5"/>
    <sheet name="支出项目  (2)" sheetId="6" r:id="rId6"/>
  </sheets>
  <definedNames>
    <definedName name="g">GET.CELL(48,INDIRECT("rc",FALSE))</definedName>
    <definedName name="_xlnm.Print_Area" localSheetId="5">'支出项目  (2)'!$A$1:$D$21</definedName>
    <definedName name="_xlnm.Print_Titles" localSheetId="4">'2019年新增债券'!$2:$4</definedName>
    <definedName name="_xlnm.Print_Titles" localSheetId="5">'支出项目  (2)'!$1:$4</definedName>
  </definedNames>
  <calcPr fullCalcOnLoad="1"/>
</workbook>
</file>

<file path=xl/sharedStrings.xml><?xml version="1.0" encoding="utf-8"?>
<sst xmlns="http://schemas.openxmlformats.org/spreadsheetml/2006/main" count="165" uniqueCount="148">
  <si>
    <t>单位：万元</t>
  </si>
  <si>
    <t>序号</t>
  </si>
  <si>
    <t>项目</t>
  </si>
  <si>
    <t>备注</t>
  </si>
  <si>
    <t>附件1</t>
  </si>
  <si>
    <t>合计</t>
  </si>
  <si>
    <t>金额</t>
  </si>
  <si>
    <r>
      <t>政府常务会议纪要[</t>
    </r>
    <r>
      <rPr>
        <sz val="11"/>
        <rFont val="宋体"/>
        <family val="0"/>
      </rPr>
      <t xml:space="preserve">2018]第16次   </t>
    </r>
  </si>
  <si>
    <r>
      <t>农指[</t>
    </r>
    <r>
      <rPr>
        <sz val="12"/>
        <rFont val="宋体"/>
        <family val="0"/>
      </rPr>
      <t>2019]4号</t>
    </r>
  </si>
  <si>
    <t>殡仪馆建设工程资金</t>
  </si>
  <si>
    <r>
      <t>政府常务会议纪要[</t>
    </r>
    <r>
      <rPr>
        <sz val="11"/>
        <rFont val="宋体"/>
        <family val="0"/>
      </rPr>
      <t xml:space="preserve">2018]第17次 </t>
    </r>
  </si>
  <si>
    <r>
      <t>专指[</t>
    </r>
    <r>
      <rPr>
        <sz val="12"/>
        <rFont val="宋体"/>
        <family val="0"/>
      </rPr>
      <t>2019]119号</t>
    </r>
  </si>
  <si>
    <t>农村危房改造工作经费</t>
  </si>
  <si>
    <r>
      <t>扶贫领导小组会议纪要[</t>
    </r>
    <r>
      <rPr>
        <sz val="12"/>
        <rFont val="宋体"/>
        <family val="0"/>
      </rPr>
      <t>2018]第16次</t>
    </r>
  </si>
  <si>
    <r>
      <t>专指[</t>
    </r>
    <r>
      <rPr>
        <sz val="12"/>
        <rFont val="宋体"/>
        <family val="0"/>
      </rPr>
      <t>2019]122号</t>
    </r>
  </si>
  <si>
    <t>第四次全国经济普查</t>
  </si>
  <si>
    <r>
      <t>专指[</t>
    </r>
    <r>
      <rPr>
        <sz val="12"/>
        <rFont val="宋体"/>
        <family val="0"/>
      </rPr>
      <t>2019]123号190万 专指[2019]445号130万</t>
    </r>
  </si>
  <si>
    <t>食品快速检验车购置款</t>
  </si>
  <si>
    <r>
      <t>专指[</t>
    </r>
    <r>
      <rPr>
        <sz val="12"/>
        <rFont val="宋体"/>
        <family val="0"/>
      </rPr>
      <t>2019]273号</t>
    </r>
  </si>
  <si>
    <t>综治中心建设</t>
  </si>
  <si>
    <r>
      <t>专指[</t>
    </r>
    <r>
      <rPr>
        <sz val="12"/>
        <rFont val="宋体"/>
        <family val="0"/>
      </rPr>
      <t>2019]362号</t>
    </r>
  </si>
  <si>
    <t>环保专项资金</t>
  </si>
  <si>
    <t>隐性债务化解</t>
  </si>
  <si>
    <t>安全生产经费</t>
  </si>
  <si>
    <r>
      <t>专指[</t>
    </r>
    <r>
      <rPr>
        <sz val="12"/>
        <rFont val="宋体"/>
        <family val="0"/>
      </rPr>
      <t>2019]355号</t>
    </r>
  </si>
  <si>
    <t>政府奖励资金</t>
  </si>
  <si>
    <t>单位:万元</t>
  </si>
  <si>
    <t>项目名称</t>
  </si>
  <si>
    <t>第一批</t>
  </si>
  <si>
    <t>第二批</t>
  </si>
  <si>
    <t>一般债券</t>
  </si>
  <si>
    <t>自然村通水泥路</t>
  </si>
  <si>
    <t>第二批1000万用于公墓山建设</t>
  </si>
  <si>
    <t>农村公路提质改造工程</t>
  </si>
  <si>
    <t>农村环境卫生整治改厕</t>
  </si>
  <si>
    <t>乡镇卫生院改造</t>
  </si>
  <si>
    <t>农贸市场改造</t>
  </si>
  <si>
    <t>根据政府常务会议纪要[2019]第6次精神需安排1000万，年初预算已安排500万。</t>
  </si>
  <si>
    <t>邵阳至邵东公交化改造项目</t>
  </si>
  <si>
    <t>政府常务会议纪要[2019]第5次精神需安排1095万，年初预算已安排500万。</t>
  </si>
  <si>
    <t>教师周转房</t>
  </si>
  <si>
    <t>学校维修改造</t>
  </si>
  <si>
    <t>妇幼保健院整体搬迁回购</t>
  </si>
  <si>
    <t>村卫生室改扩建(含设备购置)</t>
  </si>
  <si>
    <t>水毁公路、安保和危桥改造</t>
  </si>
  <si>
    <t>农村公路提质改造（还欠款）</t>
  </si>
  <si>
    <t>专项债券</t>
  </si>
  <si>
    <t>（一）</t>
  </si>
  <si>
    <t>两供两治</t>
  </si>
  <si>
    <t>供水、供气、污水治理和生活垃圾治理</t>
  </si>
  <si>
    <t>仙槎桥污水处理厂</t>
  </si>
  <si>
    <t>安全饮水工程建设</t>
  </si>
  <si>
    <t>其中：仙槎桥镇水厂改扩建工程600万，上沙江水厂200万，双凤一水厂250万，斫曹水厂200万，马皇冲水厂150万，简家陇建成片联村供水100万。</t>
  </si>
  <si>
    <t>（二）</t>
  </si>
  <si>
    <t>园区配套建设</t>
  </si>
  <si>
    <t>生态产业园配套建设</t>
  </si>
  <si>
    <t>（三）</t>
  </si>
  <si>
    <t>土地储备专项</t>
  </si>
  <si>
    <t>宋家塘麦子口新农村安置示范区建设项目</t>
  </si>
  <si>
    <t>LA-06-09土地储备项目</t>
  </si>
  <si>
    <t>新建超市仓储用地</t>
  </si>
  <si>
    <t>机关养老保险缴费及补助缺口</t>
  </si>
  <si>
    <t>信访维稳</t>
  </si>
  <si>
    <t>化解大班额</t>
  </si>
  <si>
    <t>殡仪馆建设</t>
  </si>
  <si>
    <t>八十亭至老屋塘公路改建工程</t>
  </si>
  <si>
    <t>残疾人托养中心建设项目</t>
  </si>
  <si>
    <t>市委书记办公会议纪要[2019]第1次</t>
  </si>
  <si>
    <t>市委常委会议纪要[2019]第2次</t>
  </si>
  <si>
    <t>2018年第四批次用地</t>
  </si>
  <si>
    <r>
      <t>2</t>
    </r>
    <r>
      <rPr>
        <sz val="12"/>
        <rFont val="宋体"/>
        <family val="0"/>
      </rPr>
      <t>018年农村集体产权制度改革工作经费</t>
    </r>
  </si>
  <si>
    <t>审计外勤经费补助</t>
  </si>
  <si>
    <r>
      <t>邵东市委审计委员会会议纪要[</t>
    </r>
    <r>
      <rPr>
        <sz val="12"/>
        <rFont val="宋体"/>
        <family val="0"/>
      </rPr>
      <t>2019]第1次</t>
    </r>
  </si>
  <si>
    <t>新文明时代实验中心建设</t>
  </si>
  <si>
    <t>单位：万元</t>
  </si>
  <si>
    <t>项  目</t>
  </si>
  <si>
    <t>预算数</t>
  </si>
  <si>
    <t>调整预算数</t>
  </si>
  <si>
    <t>变动情况</t>
  </si>
  <si>
    <t>一、一般公共预算地方收入</t>
  </si>
  <si>
    <t>二、上级补助收入</t>
  </si>
  <si>
    <t xml:space="preserve"> 其中：（一）返还性收入</t>
  </si>
  <si>
    <t xml:space="preserve">       （二）一般性转移支付收入</t>
  </si>
  <si>
    <t xml:space="preserve">       （三）专项转移支付收入</t>
  </si>
  <si>
    <t>三、一般债务收入</t>
  </si>
  <si>
    <t>四、市县上解收入</t>
  </si>
  <si>
    <t>五、调入预算稳定调节基金</t>
  </si>
  <si>
    <t>六、调入资金</t>
  </si>
  <si>
    <t>一般公共预算收入合计</t>
  </si>
  <si>
    <t>一、一般公共预算支出</t>
  </si>
  <si>
    <t>二、上解支出</t>
  </si>
  <si>
    <t>其中：出口退税上解</t>
  </si>
  <si>
    <t xml:space="preserve">      专项上解</t>
  </si>
  <si>
    <t>三、地方政府一般债务还本支出</t>
  </si>
  <si>
    <t>四、地方政府一般债务转贷支出</t>
  </si>
  <si>
    <t>五、补充预算稳定调节基金</t>
  </si>
  <si>
    <t>六、调出资金</t>
  </si>
  <si>
    <t>一般公共预算支出合计</t>
  </si>
  <si>
    <r>
      <t>附件</t>
    </r>
    <r>
      <rPr>
        <sz val="12"/>
        <rFont val="宋体"/>
        <family val="0"/>
      </rPr>
      <t>4</t>
    </r>
  </si>
  <si>
    <r>
      <t>项</t>
    </r>
    <r>
      <rPr>
        <b/>
        <sz val="11"/>
        <rFont val="宋体"/>
        <family val="0"/>
      </rPr>
      <t xml:space="preserve">  </t>
    </r>
    <r>
      <rPr>
        <b/>
        <sz val="11"/>
        <rFont val="仿宋_GB2312"/>
        <family val="3"/>
      </rPr>
      <t>目</t>
    </r>
  </si>
  <si>
    <t>一、本级收入</t>
  </si>
  <si>
    <t xml:space="preserve">    国有土地使用权出让收入</t>
  </si>
  <si>
    <t xml:space="preserve">    城市基础设施配套费收入</t>
  </si>
  <si>
    <t xml:space="preserve">    其他政府性基金收入</t>
  </si>
  <si>
    <t>三、市县上解收入</t>
  </si>
  <si>
    <t>四、专项债务收入</t>
  </si>
  <si>
    <t>五、上年结转</t>
  </si>
  <si>
    <t>收入合计</t>
  </si>
  <si>
    <r>
      <t>项</t>
    </r>
    <r>
      <rPr>
        <sz val="11"/>
        <rFont val="宋体"/>
        <family val="0"/>
      </rPr>
      <t xml:space="preserve">  </t>
    </r>
    <r>
      <rPr>
        <sz val="11"/>
        <rFont val="黑体"/>
        <family val="0"/>
      </rPr>
      <t>目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</si>
  <si>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污水处理服务费收入</t>
    </r>
  </si>
  <si>
    <t>一、本级支出</t>
  </si>
  <si>
    <t xml:space="preserve">    国有土地使用权出让收入及对应专项债务收入安排的支出</t>
  </si>
  <si>
    <t xml:space="preserve">    农业土地开发资金支出</t>
  </si>
  <si>
    <t xml:space="preserve">    城市基础设施配套费及对应专项债务收入安排的支出</t>
  </si>
  <si>
    <t>三、调出资金</t>
  </si>
  <si>
    <t>四、结转下年</t>
  </si>
  <si>
    <t>支出合计</t>
  </si>
  <si>
    <r>
      <t>项</t>
    </r>
    <r>
      <rPr>
        <sz val="11"/>
        <color indexed="8"/>
        <rFont val="宋体"/>
        <family val="0"/>
      </rPr>
      <t xml:space="preserve">  </t>
    </r>
    <r>
      <rPr>
        <sz val="11"/>
        <color indexed="8"/>
        <rFont val="黑体"/>
        <family val="0"/>
      </rPr>
      <t>目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</si>
  <si>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城乡社区支出</t>
    </r>
  </si>
  <si>
    <t xml:space="preserve">    污水处理费及对应专项债务收入安排的支出</t>
  </si>
  <si>
    <t>2019年新增地方政府债券资金安排表(草案)</t>
  </si>
  <si>
    <t>2019年一般公共预算收入调整表(草案)</t>
  </si>
  <si>
    <t>2019年一般公共预算支出调整表(草案)</t>
  </si>
  <si>
    <t>2019年政府性基金收入调整表(草案)</t>
  </si>
  <si>
    <t>结算资金</t>
  </si>
  <si>
    <r>
      <t>2019</t>
    </r>
    <r>
      <rPr>
        <sz val="18"/>
        <rFont val="黑体"/>
        <family val="0"/>
      </rPr>
      <t>年政府性基金支出调整表(草案)</t>
    </r>
  </si>
  <si>
    <t>一</t>
  </si>
  <si>
    <t>2019年其他一般公共预算调整支出项目表(草案)</t>
  </si>
  <si>
    <t>债券资金安排项目</t>
  </si>
  <si>
    <t>合计</t>
  </si>
  <si>
    <r>
      <t>其中：新录考教师人员经费及五险一金</t>
    </r>
    <r>
      <rPr>
        <sz val="12"/>
        <rFont val="宋体"/>
        <family val="0"/>
      </rPr>
      <t>2800万元</t>
    </r>
    <r>
      <rPr>
        <sz val="12"/>
        <rFont val="宋体"/>
        <family val="0"/>
      </rPr>
      <t>；市委办</t>
    </r>
    <r>
      <rPr>
        <sz val="12"/>
        <rFont val="宋体"/>
        <family val="0"/>
      </rPr>
      <t>172万元；市</t>
    </r>
    <r>
      <rPr>
        <sz val="12"/>
        <rFont val="宋体"/>
        <family val="0"/>
      </rPr>
      <t>政府办2</t>
    </r>
    <r>
      <rPr>
        <sz val="12"/>
        <rFont val="宋体"/>
        <family val="0"/>
      </rPr>
      <t>96万元；市人大办132万元；市政协办100万元。</t>
    </r>
  </si>
  <si>
    <t>年初预算8000万元，截止9月底已支出10297万元，拟调整预算2297万。</t>
  </si>
  <si>
    <t>省级本次下达我市的困难县市区财力性转移支付资金7792万元，根据省级要求，该资金必须安排不低于30%用于化解隐性债务。</t>
  </si>
  <si>
    <r>
      <t>2019年养老金支出预计4.82亿元。预计全年基金收入4.72亿元，缺口</t>
    </r>
    <r>
      <rPr>
        <sz val="12"/>
        <rFont val="宋体"/>
        <family val="0"/>
      </rPr>
      <t>1000万，再加上2018年发放缺口1000万。</t>
    </r>
  </si>
  <si>
    <r>
      <t>年初预算1000万元，截止</t>
    </r>
    <r>
      <rPr>
        <sz val="12"/>
        <rFont val="宋体"/>
        <family val="0"/>
      </rPr>
      <t>9月底</t>
    </r>
    <r>
      <rPr>
        <sz val="12"/>
        <rFont val="宋体"/>
        <family val="0"/>
      </rPr>
      <t>，已使用</t>
    </r>
    <r>
      <rPr>
        <sz val="12"/>
        <rFont val="宋体"/>
        <family val="0"/>
      </rPr>
      <t>1100万。</t>
    </r>
  </si>
  <si>
    <r>
      <t>年初预算1000万元，截止9月底，已使用1</t>
    </r>
    <r>
      <rPr>
        <sz val="12"/>
        <rFont val="宋体"/>
        <family val="0"/>
      </rPr>
      <t>21</t>
    </r>
    <r>
      <rPr>
        <sz val="12"/>
        <rFont val="宋体"/>
        <family val="0"/>
      </rPr>
      <t>0万。</t>
    </r>
  </si>
  <si>
    <t>2019年年初预算200万，2018年预下达了100万，根据2018年10月25日调度会议精神增加第四次全国经济普查个体转法人单位工作经费290万，拟调整预算190万。</t>
  </si>
  <si>
    <t>用于市本级和试点乡镇综治中心、综治视联网和网格化服务管理建设。年初预算200万元，建成缺口资金80万元，拟调整预算80万。</t>
  </si>
  <si>
    <r>
      <t>年初预算200万元，截止9月底，已使用</t>
    </r>
    <r>
      <rPr>
        <sz val="12"/>
        <rFont val="宋体"/>
        <family val="0"/>
      </rPr>
      <t>245</t>
    </r>
    <r>
      <rPr>
        <sz val="12"/>
        <rFont val="宋体"/>
        <family val="0"/>
      </rPr>
      <t>万。拟调整</t>
    </r>
    <r>
      <rPr>
        <sz val="12"/>
        <rFont val="宋体"/>
        <family val="0"/>
      </rPr>
      <t>55万。</t>
    </r>
  </si>
  <si>
    <r>
      <t>附件</t>
    </r>
    <r>
      <rPr>
        <sz val="12"/>
        <rFont val="宋体"/>
        <family val="0"/>
      </rPr>
      <t>2</t>
    </r>
  </si>
  <si>
    <r>
      <t>附件</t>
    </r>
    <r>
      <rPr>
        <sz val="12"/>
        <rFont val="宋体"/>
        <family val="0"/>
      </rPr>
      <t>3</t>
    </r>
  </si>
  <si>
    <t>附件5</t>
  </si>
  <si>
    <t>附件6</t>
  </si>
  <si>
    <t>根据政府常务会议纪要[2019]第13次</t>
  </si>
  <si>
    <t>用于云山小学建设</t>
  </si>
  <si>
    <t>用于宋家塘街道社区卫生服务中心整体搬迁</t>
  </si>
  <si>
    <r>
      <t>用于市本级和试点乡镇(斫曹乡、仙槎桥青山村、水东江万竹村</t>
    </r>
    <r>
      <rPr>
        <sz val="12"/>
        <rFont val="宋体"/>
        <family val="0"/>
      </rPr>
      <t>)</t>
    </r>
    <r>
      <rPr>
        <sz val="12"/>
        <rFont val="宋体"/>
        <family val="0"/>
      </rPr>
      <t>的新文明时代实验中心建设。</t>
    </r>
  </si>
  <si>
    <t>省级统一购置，市本级配套30万。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</si>
</sst>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1"/>
      <name val="仿宋_GB2312"/>
      <family val="3"/>
    </font>
    <font>
      <sz val="11"/>
      <name val="黑体"/>
      <family val="0"/>
    </font>
    <font>
      <sz val="11"/>
      <color indexed="8"/>
      <name val="黑体"/>
      <family val="0"/>
    </font>
    <font>
      <sz val="18"/>
      <name val="黑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14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9" borderId="0" applyNumberFormat="0" applyBorder="0" applyAlignment="0" applyProtection="0"/>
    <xf numFmtId="0" fontId="34" fillId="23" borderId="0" applyNumberFormat="0" applyBorder="0" applyAlignment="0" applyProtection="0"/>
    <xf numFmtId="0" fontId="1" fillId="17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19" borderId="0" applyNumberFormat="0" applyBorder="0" applyAlignment="0" applyProtection="0"/>
    <xf numFmtId="0" fontId="35" fillId="31" borderId="0" applyNumberFormat="0" applyBorder="0" applyAlignment="0" applyProtection="0"/>
    <xf numFmtId="0" fontId="6" fillId="2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0" fillId="0" borderId="2" applyNumberFormat="0" applyFill="0" applyAlignment="0" applyProtection="0"/>
    <xf numFmtId="0" fontId="38" fillId="0" borderId="3" applyNumberFormat="0" applyFill="0" applyAlignment="0" applyProtection="0"/>
    <xf numFmtId="0" fontId="21" fillId="0" borderId="4" applyNumberFormat="0" applyFill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1" borderId="9" applyNumberFormat="0" applyAlignment="0" applyProtection="0"/>
    <xf numFmtId="0" fontId="10" fillId="26" borderId="10" applyNumberFormat="0" applyAlignment="0" applyProtection="0"/>
    <xf numFmtId="0" fontId="44" fillId="42" borderId="11" applyNumberFormat="0" applyAlignment="0" applyProtection="0"/>
    <xf numFmtId="0" fontId="11" fillId="43" borderId="12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4" borderId="0" applyNumberFormat="0" applyBorder="0" applyAlignment="0" applyProtection="0"/>
    <xf numFmtId="0" fontId="6" fillId="45" borderId="0" applyNumberFormat="0" applyBorder="0" applyAlignment="0" applyProtection="0"/>
    <xf numFmtId="0" fontId="35" fillId="46" borderId="0" applyNumberFormat="0" applyBorder="0" applyAlignment="0" applyProtection="0"/>
    <xf numFmtId="0" fontId="6" fillId="47" borderId="0" applyNumberFormat="0" applyBorder="0" applyAlignment="0" applyProtection="0"/>
    <xf numFmtId="0" fontId="35" fillId="48" borderId="0" applyNumberFormat="0" applyBorder="0" applyAlignment="0" applyProtection="0"/>
    <xf numFmtId="0" fontId="6" fillId="38" borderId="0" applyNumberFormat="0" applyBorder="0" applyAlignment="0" applyProtection="0"/>
    <xf numFmtId="0" fontId="35" fillId="49" borderId="0" applyNumberFormat="0" applyBorder="0" applyAlignment="0" applyProtection="0"/>
    <xf numFmtId="0" fontId="6" fillId="33" borderId="0" applyNumberFormat="0" applyBorder="0" applyAlignment="0" applyProtection="0"/>
    <xf numFmtId="0" fontId="35" fillId="50" borderId="0" applyNumberFormat="0" applyBorder="0" applyAlignment="0" applyProtection="0"/>
    <xf numFmtId="0" fontId="6" fillId="35" borderId="0" applyNumberFormat="0" applyBorder="0" applyAlignment="0" applyProtection="0"/>
    <xf numFmtId="0" fontId="35" fillId="51" borderId="0" applyNumberFormat="0" applyBorder="0" applyAlignment="0" applyProtection="0"/>
    <xf numFmtId="0" fontId="6" fillId="52" borderId="0" applyNumberFormat="0" applyBorder="0" applyAlignment="0" applyProtection="0"/>
    <xf numFmtId="0" fontId="48" fillId="53" borderId="0" applyNumberFormat="0" applyBorder="0" applyAlignment="0" applyProtection="0"/>
    <xf numFmtId="0" fontId="15" fillId="27" borderId="0" applyNumberFormat="0" applyBorder="0" applyAlignment="0" applyProtection="0"/>
    <xf numFmtId="0" fontId="49" fillId="41" borderId="15" applyNumberFormat="0" applyAlignment="0" applyProtection="0"/>
    <xf numFmtId="0" fontId="16" fillId="26" borderId="16" applyNumberFormat="0" applyAlignment="0" applyProtection="0"/>
    <xf numFmtId="0" fontId="50" fillId="54" borderId="9" applyNumberFormat="0" applyAlignment="0" applyProtection="0"/>
    <xf numFmtId="0" fontId="17" fillId="13" borderId="10" applyNumberFormat="0" applyAlignment="0" applyProtection="0"/>
    <xf numFmtId="0" fontId="0" fillId="55" borderId="17" applyNumberFormat="0" applyFont="0" applyAlignment="0" applyProtection="0"/>
    <xf numFmtId="0" fontId="0" fillId="15" borderId="18" applyNumberFormat="0" applyFont="0" applyAlignment="0" applyProtection="0"/>
    <xf numFmtId="0" fontId="6" fillId="35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38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91" applyAlignment="1">
      <alignment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 wrapText="1"/>
      <protection/>
    </xf>
    <xf numFmtId="0" fontId="0" fillId="0" borderId="19" xfId="91" applyFont="1" applyBorder="1" applyAlignment="1">
      <alignment horizontal="center" vertical="center"/>
      <protection/>
    </xf>
    <xf numFmtId="0" fontId="0" fillId="0" borderId="19" xfId="91" applyFont="1" applyBorder="1" applyAlignment="1">
      <alignment vertical="center" wrapText="1"/>
      <protection/>
    </xf>
    <xf numFmtId="0" fontId="0" fillId="0" borderId="19" xfId="91" applyBorder="1" applyAlignment="1">
      <alignment vertical="center"/>
      <protection/>
    </xf>
    <xf numFmtId="0" fontId="3" fillId="0" borderId="19" xfId="91" applyFont="1" applyBorder="1" applyAlignment="1">
      <alignment vertical="center" wrapText="1"/>
      <protection/>
    </xf>
    <xf numFmtId="0" fontId="0" fillId="0" borderId="0" xfId="91" applyFont="1" applyAlignment="1">
      <alignment vertical="center"/>
      <protection/>
    </xf>
    <xf numFmtId="0" fontId="0" fillId="0" borderId="19" xfId="91" applyFont="1" applyBorder="1" applyAlignment="1">
      <alignment vertical="center"/>
      <protection/>
    </xf>
    <xf numFmtId="0" fontId="0" fillId="0" borderId="19" xfId="91" applyFont="1" applyFill="1" applyBorder="1" applyAlignment="1">
      <alignment vertical="center" wrapText="1"/>
      <protection/>
    </xf>
    <xf numFmtId="0" fontId="0" fillId="0" borderId="19" xfId="91" applyBorder="1" applyAlignment="1">
      <alignment vertical="center" wrapText="1"/>
      <protection/>
    </xf>
    <xf numFmtId="0" fontId="0" fillId="0" borderId="19" xfId="91" applyBorder="1" applyAlignment="1">
      <alignment horizontal="center" vertical="center"/>
      <protection/>
    </xf>
    <xf numFmtId="0" fontId="18" fillId="0" borderId="19" xfId="91" applyFont="1" applyBorder="1" applyAlignment="1">
      <alignment horizontal="center" vertical="center"/>
      <protection/>
    </xf>
    <xf numFmtId="0" fontId="0" fillId="0" borderId="0" xfId="9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91" applyFont="1" applyBorder="1" applyAlignment="1">
      <alignment vertical="center" wrapText="1"/>
      <protection/>
    </xf>
    <xf numFmtId="0" fontId="0" fillId="0" borderId="19" xfId="91" applyFill="1" applyBorder="1" applyAlignment="1">
      <alignment vertical="center"/>
      <protection/>
    </xf>
    <xf numFmtId="0" fontId="0" fillId="0" borderId="19" xfId="9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0" fontId="0" fillId="14" borderId="19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left" vertical="center" wrapText="1"/>
    </xf>
    <xf numFmtId="0" fontId="25" fillId="14" borderId="19" xfId="0" applyFont="1" applyFill="1" applyBorder="1" applyAlignment="1">
      <alignment horizontal="center" vertical="center"/>
    </xf>
    <xf numFmtId="0" fontId="25" fillId="14" borderId="19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center" vertical="center"/>
    </xf>
    <xf numFmtId="0" fontId="25" fillId="14" borderId="19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 wrapText="1"/>
    </xf>
    <xf numFmtId="0" fontId="25" fillId="14" borderId="19" xfId="0" applyFont="1" applyFill="1" applyBorder="1" applyAlignment="1">
      <alignment horizontal="left" vertical="center" wrapText="1"/>
    </xf>
    <xf numFmtId="0" fontId="0" fillId="0" borderId="19" xfId="91" applyFont="1" applyFill="1" applyBorder="1" applyAlignment="1">
      <alignment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91" applyFont="1" applyAlignment="1">
      <alignment horizontal="center" vertical="center"/>
      <protection/>
    </xf>
    <xf numFmtId="0" fontId="0" fillId="0" borderId="20" xfId="91" applyBorder="1" applyAlignment="1">
      <alignment horizontal="center" vertical="center"/>
      <protection/>
    </xf>
    <xf numFmtId="0" fontId="0" fillId="0" borderId="21" xfId="91" applyBorder="1" applyAlignment="1">
      <alignment horizontal="center" vertical="center"/>
      <protection/>
    </xf>
    <xf numFmtId="0" fontId="0" fillId="0" borderId="22" xfId="91" applyBorder="1" applyAlignment="1">
      <alignment horizontal="center" vertical="center"/>
      <protection/>
    </xf>
    <xf numFmtId="0" fontId="0" fillId="0" borderId="23" xfId="91" applyFont="1" applyBorder="1" applyAlignment="1">
      <alignment horizontal="center" vertical="center" wrapText="1"/>
      <protection/>
    </xf>
    <xf numFmtId="0" fontId="0" fillId="0" borderId="21" xfId="91" applyFont="1" applyBorder="1" applyAlignment="1">
      <alignment horizontal="center" vertical="center" wrapText="1"/>
      <protection/>
    </xf>
  </cellXfs>
  <cellStyles count="13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差_2019年调整预算附表10.8" xfId="82"/>
    <cellStyle name="差_2019年预算简表12.117（定稿）" xfId="83"/>
    <cellStyle name="差_2019年预算总表" xfId="84"/>
    <cellStyle name="常规 10" xfId="85"/>
    <cellStyle name="常规 11" xfId="86"/>
    <cellStyle name="常规 12" xfId="87"/>
    <cellStyle name="常规 13" xfId="88"/>
    <cellStyle name="常规 14" xfId="89"/>
    <cellStyle name="常规 2" xfId="90"/>
    <cellStyle name="常规 3" xfId="91"/>
    <cellStyle name="常规 3 2" xfId="92"/>
    <cellStyle name="常规 3_2019年预算简表12.117（定稿）" xfId="93"/>
    <cellStyle name="常规 4" xfId="94"/>
    <cellStyle name="常规 5" xfId="95"/>
    <cellStyle name="常规 6" xfId="96"/>
    <cellStyle name="常规 7" xfId="97"/>
    <cellStyle name="常规 8" xfId="98"/>
    <cellStyle name="常规 9" xfId="99"/>
    <cellStyle name="好" xfId="100"/>
    <cellStyle name="好 2" xfId="101"/>
    <cellStyle name="好_2019年调整预算附表10.8" xfId="102"/>
    <cellStyle name="好_2019年预算简表12.117（定稿）" xfId="103"/>
    <cellStyle name="好_2019年预算总表" xfId="104"/>
    <cellStyle name="汇总" xfId="105"/>
    <cellStyle name="汇总 2" xfId="106"/>
    <cellStyle name="Currency" xfId="107"/>
    <cellStyle name="Currency [0]" xfId="108"/>
    <cellStyle name="计算" xfId="109"/>
    <cellStyle name="计算 2" xfId="110"/>
    <cellStyle name="检查单元格" xfId="111"/>
    <cellStyle name="检查单元格 2" xfId="112"/>
    <cellStyle name="解释性文本" xfId="113"/>
    <cellStyle name="解释性文本 2" xfId="114"/>
    <cellStyle name="警告文本" xfId="115"/>
    <cellStyle name="警告文本 2" xfId="116"/>
    <cellStyle name="链接单元格" xfId="117"/>
    <cellStyle name="链接单元格 2" xfId="118"/>
    <cellStyle name="Comma" xfId="119"/>
    <cellStyle name="Comma [0]" xfId="120"/>
    <cellStyle name="强调文字颜色 1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适中 2" xfId="134"/>
    <cellStyle name="输出" xfId="135"/>
    <cellStyle name="输出 2" xfId="136"/>
    <cellStyle name="输入" xfId="137"/>
    <cellStyle name="输入 2" xfId="138"/>
    <cellStyle name="注释" xfId="139"/>
    <cellStyle name="注释 2" xfId="140"/>
    <cellStyle name="着色 1" xfId="141"/>
    <cellStyle name="着色 2" xfId="142"/>
    <cellStyle name="着色 3" xfId="143"/>
    <cellStyle name="着色 4" xfId="144"/>
    <cellStyle name="着色 5" xfId="145"/>
    <cellStyle name="着色 6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41" t="s">
        <v>4</v>
      </c>
    </row>
    <row r="2" spans="1:4" ht="33" customHeight="1">
      <c r="A2" s="56" t="s">
        <v>121</v>
      </c>
      <c r="B2" s="56"/>
      <c r="C2" s="56"/>
      <c r="D2" s="56"/>
    </row>
    <row r="3" ht="33" customHeight="1">
      <c r="D3" s="42" t="s">
        <v>74</v>
      </c>
    </row>
    <row r="4" ht="33" customHeight="1">
      <c r="A4" s="43"/>
    </row>
    <row r="5" spans="1:4" ht="33" customHeight="1">
      <c r="A5" s="44" t="s">
        <v>75</v>
      </c>
      <c r="B5" s="44" t="s">
        <v>76</v>
      </c>
      <c r="C5" s="44" t="s">
        <v>77</v>
      </c>
      <c r="D5" s="44" t="s">
        <v>78</v>
      </c>
    </row>
    <row r="6" spans="1:4" ht="33" customHeight="1">
      <c r="A6" s="45" t="s">
        <v>79</v>
      </c>
      <c r="B6" s="46">
        <v>160543</v>
      </c>
      <c r="C6" s="47">
        <v>160543</v>
      </c>
      <c r="D6" s="47"/>
    </row>
    <row r="7" spans="1:4" ht="33" customHeight="1">
      <c r="A7" s="45" t="s">
        <v>80</v>
      </c>
      <c r="B7" s="44">
        <f>SUM(B8:B10)</f>
        <v>291701</v>
      </c>
      <c r="C7" s="44">
        <f>SUM(C8:C10)</f>
        <v>299493</v>
      </c>
      <c r="D7" s="46">
        <v>7792</v>
      </c>
    </row>
    <row r="8" spans="1:4" ht="33" customHeight="1">
      <c r="A8" s="45" t="s">
        <v>81</v>
      </c>
      <c r="B8" s="44">
        <v>16414</v>
      </c>
      <c r="C8" s="44">
        <v>16414</v>
      </c>
      <c r="D8" s="46"/>
    </row>
    <row r="9" spans="1:4" ht="33" customHeight="1">
      <c r="A9" s="45" t="s">
        <v>82</v>
      </c>
      <c r="B9" s="44">
        <v>230287</v>
      </c>
      <c r="C9" s="44">
        <v>238079</v>
      </c>
      <c r="D9" s="46">
        <v>7792</v>
      </c>
    </row>
    <row r="10" spans="1:4" ht="33" customHeight="1">
      <c r="A10" s="48" t="s">
        <v>83</v>
      </c>
      <c r="B10" s="49">
        <v>45000</v>
      </c>
      <c r="C10" s="46">
        <v>45000</v>
      </c>
      <c r="D10" s="46"/>
    </row>
    <row r="11" spans="1:4" ht="33" customHeight="1">
      <c r="A11" s="50" t="s">
        <v>84</v>
      </c>
      <c r="B11" s="49"/>
      <c r="C11" s="46">
        <v>20600</v>
      </c>
      <c r="D11" s="46">
        <v>20600</v>
      </c>
    </row>
    <row r="12" spans="1:4" ht="33" customHeight="1">
      <c r="A12" s="48" t="s">
        <v>85</v>
      </c>
      <c r="B12" s="49"/>
      <c r="C12" s="46"/>
      <c r="D12" s="46"/>
    </row>
    <row r="13" spans="1:4" ht="33" customHeight="1">
      <c r="A13" s="48" t="s">
        <v>86</v>
      </c>
      <c r="B13" s="46"/>
      <c r="C13" s="46">
        <v>3800</v>
      </c>
      <c r="D13" s="46">
        <v>3800</v>
      </c>
    </row>
    <row r="14" spans="1:4" ht="33" customHeight="1">
      <c r="A14" s="48" t="s">
        <v>87</v>
      </c>
      <c r="B14" s="46">
        <v>47722</v>
      </c>
      <c r="C14" s="46">
        <v>47722</v>
      </c>
      <c r="D14" s="46"/>
    </row>
    <row r="15" spans="1:4" ht="33" customHeight="1">
      <c r="A15" s="44" t="s">
        <v>88</v>
      </c>
      <c r="B15" s="44">
        <f>SUM(B6:B7,B11:B14)</f>
        <v>499966</v>
      </c>
      <c r="C15" s="44">
        <f>SUM(C6:C7,C11:C14)</f>
        <v>532158</v>
      </c>
      <c r="D15" s="44">
        <f>SUM(D6:D7,D11:D14)</f>
        <v>32192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Footer>&amp;C&amp;"Times New Roman,常规"&amp;9&amp;P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41" t="s">
        <v>139</v>
      </c>
    </row>
    <row r="2" spans="1:4" ht="33" customHeight="1">
      <c r="A2" s="56" t="s">
        <v>122</v>
      </c>
      <c r="B2" s="56"/>
      <c r="C2" s="56"/>
      <c r="D2" s="56"/>
    </row>
    <row r="3" ht="33" customHeight="1">
      <c r="D3" s="42" t="s">
        <v>74</v>
      </c>
    </row>
    <row r="4" ht="33" customHeight="1">
      <c r="A4" s="43"/>
    </row>
    <row r="5" spans="1:4" ht="33" customHeight="1">
      <c r="A5" s="44" t="s">
        <v>99</v>
      </c>
      <c r="B5" s="44" t="s">
        <v>76</v>
      </c>
      <c r="C5" s="44" t="s">
        <v>77</v>
      </c>
      <c r="D5" s="44" t="s">
        <v>78</v>
      </c>
    </row>
    <row r="6" spans="1:4" ht="33" customHeight="1">
      <c r="A6" s="51" t="s">
        <v>89</v>
      </c>
      <c r="B6" s="46">
        <v>493176</v>
      </c>
      <c r="C6" s="46">
        <v>525368</v>
      </c>
      <c r="D6" s="46">
        <f>C6-B6</f>
        <v>32192</v>
      </c>
    </row>
    <row r="7" spans="1:4" ht="33" customHeight="1">
      <c r="A7" s="51" t="s">
        <v>90</v>
      </c>
      <c r="B7" s="46">
        <f>SUM(B8:B9)</f>
        <v>6790</v>
      </c>
      <c r="C7" s="46">
        <f>SUM(C8:C9)</f>
        <v>6790</v>
      </c>
      <c r="D7" s="46"/>
    </row>
    <row r="8" spans="1:4" ht="33" customHeight="1">
      <c r="A8" s="51" t="s">
        <v>91</v>
      </c>
      <c r="B8" s="46">
        <v>731</v>
      </c>
      <c r="C8" s="46">
        <v>731</v>
      </c>
      <c r="D8" s="46"/>
    </row>
    <row r="9" spans="1:4" ht="33" customHeight="1">
      <c r="A9" s="51" t="s">
        <v>92</v>
      </c>
      <c r="B9" s="46">
        <v>6059</v>
      </c>
      <c r="C9" s="46">
        <v>6059</v>
      </c>
      <c r="D9" s="46"/>
    </row>
    <row r="10" spans="1:4" ht="33" customHeight="1">
      <c r="A10" s="52" t="s">
        <v>93</v>
      </c>
      <c r="B10" s="46"/>
      <c r="C10" s="46"/>
      <c r="D10" s="46"/>
    </row>
    <row r="11" spans="1:4" ht="33" customHeight="1">
      <c r="A11" s="52" t="s">
        <v>94</v>
      </c>
      <c r="B11" s="46"/>
      <c r="C11" s="46"/>
      <c r="D11" s="46"/>
    </row>
    <row r="12" spans="1:4" ht="33" customHeight="1">
      <c r="A12" s="51" t="s">
        <v>95</v>
      </c>
      <c r="B12" s="46"/>
      <c r="C12" s="46"/>
      <c r="D12" s="46"/>
    </row>
    <row r="13" spans="1:4" ht="33" customHeight="1">
      <c r="A13" s="51" t="s">
        <v>96</v>
      </c>
      <c r="B13" s="46"/>
      <c r="C13" s="46"/>
      <c r="D13" s="46"/>
    </row>
    <row r="14" spans="1:4" ht="33" customHeight="1">
      <c r="A14" s="44" t="s">
        <v>97</v>
      </c>
      <c r="B14" s="46">
        <f>SUM(B6:B7)</f>
        <v>499966</v>
      </c>
      <c r="C14" s="46">
        <f>SUM(C6:C7)</f>
        <v>532158</v>
      </c>
      <c r="D14" s="46">
        <f>SUM(D6:D7)</f>
        <v>32192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Footer>&amp;C&amp;"Times New Roman,常规"&amp;9&amp;P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K11" sqref="K11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41" t="s">
        <v>140</v>
      </c>
    </row>
    <row r="2" spans="1:4" ht="33" customHeight="1">
      <c r="A2" s="56" t="s">
        <v>123</v>
      </c>
      <c r="B2" s="56"/>
      <c r="C2" s="56"/>
      <c r="D2" s="56"/>
    </row>
    <row r="3" ht="33" customHeight="1">
      <c r="D3" s="42" t="s">
        <v>74</v>
      </c>
    </row>
    <row r="4" ht="33" customHeight="1">
      <c r="A4" s="43"/>
    </row>
    <row r="5" spans="1:4" ht="33" customHeight="1">
      <c r="A5" s="44" t="s">
        <v>108</v>
      </c>
      <c r="B5" s="44" t="s">
        <v>76</v>
      </c>
      <c r="C5" s="44" t="s">
        <v>77</v>
      </c>
      <c r="D5" s="44" t="s">
        <v>78</v>
      </c>
    </row>
    <row r="6" spans="1:4" ht="33" customHeight="1">
      <c r="A6" s="51" t="s">
        <v>100</v>
      </c>
      <c r="B6" s="46">
        <f>SUM(B7:B10)</f>
        <v>181600</v>
      </c>
      <c r="C6" s="46">
        <f>SUM(C7:C10)</f>
        <v>181600</v>
      </c>
      <c r="D6" s="46"/>
    </row>
    <row r="7" spans="1:4" ht="33" customHeight="1">
      <c r="A7" s="51" t="s">
        <v>101</v>
      </c>
      <c r="B7" s="46">
        <v>180000</v>
      </c>
      <c r="C7" s="46">
        <v>180000</v>
      </c>
      <c r="D7" s="46"/>
    </row>
    <row r="8" spans="1:4" ht="33" customHeight="1">
      <c r="A8" s="51" t="s">
        <v>102</v>
      </c>
      <c r="B8" s="46">
        <v>300</v>
      </c>
      <c r="C8" s="46">
        <v>300</v>
      </c>
      <c r="D8" s="46"/>
    </row>
    <row r="9" spans="1:4" ht="33" customHeight="1">
      <c r="A9" s="51" t="s">
        <v>109</v>
      </c>
      <c r="B9" s="46">
        <v>1300</v>
      </c>
      <c r="C9" s="46">
        <v>1300</v>
      </c>
      <c r="D9" s="46"/>
    </row>
    <row r="10" spans="1:4" ht="33" customHeight="1">
      <c r="A10" s="51" t="s">
        <v>103</v>
      </c>
      <c r="B10" s="46"/>
      <c r="C10" s="46"/>
      <c r="D10" s="46"/>
    </row>
    <row r="11" spans="1:4" ht="33" customHeight="1">
      <c r="A11" s="51" t="s">
        <v>80</v>
      </c>
      <c r="B11" s="46"/>
      <c r="C11" s="46"/>
      <c r="D11" s="46"/>
    </row>
    <row r="12" spans="1:4" ht="33" customHeight="1">
      <c r="A12" s="51" t="s">
        <v>104</v>
      </c>
      <c r="B12" s="46"/>
      <c r="C12" s="46"/>
      <c r="D12" s="46"/>
    </row>
    <row r="13" spans="1:4" ht="33" customHeight="1">
      <c r="A13" s="51" t="s">
        <v>105</v>
      </c>
      <c r="B13" s="46"/>
      <c r="C13" s="46">
        <v>27600</v>
      </c>
      <c r="D13" s="46">
        <v>27600</v>
      </c>
    </row>
    <row r="14" spans="1:4" ht="33" customHeight="1">
      <c r="A14" s="51" t="s">
        <v>106</v>
      </c>
      <c r="B14" s="46"/>
      <c r="C14" s="46"/>
      <c r="D14" s="46"/>
    </row>
    <row r="15" spans="1:4" ht="33" customHeight="1">
      <c r="A15" s="44" t="s">
        <v>107</v>
      </c>
      <c r="B15" s="46">
        <f>SUM(B6,B11:B14)</f>
        <v>181600</v>
      </c>
      <c r="C15" s="46">
        <f>SUM(C6,C11:C14)</f>
        <v>209200</v>
      </c>
      <c r="D15" s="46">
        <f>SUM(D6,D11:D14)</f>
        <v>27600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&amp;C&amp;"Times New Roman,常规"&amp;9&amp;P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41" t="s">
        <v>98</v>
      </c>
    </row>
    <row r="2" spans="1:4" ht="33" customHeight="1">
      <c r="A2" s="56" t="s">
        <v>125</v>
      </c>
      <c r="B2" s="56"/>
      <c r="C2" s="56"/>
      <c r="D2" s="56"/>
    </row>
    <row r="3" ht="33" customHeight="1">
      <c r="D3" s="42" t="s">
        <v>74</v>
      </c>
    </row>
    <row r="4" ht="33" customHeight="1">
      <c r="A4" s="43"/>
    </row>
    <row r="5" spans="1:4" ht="33" customHeight="1">
      <c r="A5" s="44" t="s">
        <v>117</v>
      </c>
      <c r="B5" s="44" t="s">
        <v>76</v>
      </c>
      <c r="C5" s="44" t="s">
        <v>77</v>
      </c>
      <c r="D5" s="44" t="s">
        <v>78</v>
      </c>
    </row>
    <row r="6" spans="1:4" ht="33" customHeight="1">
      <c r="A6" s="51" t="s">
        <v>110</v>
      </c>
      <c r="B6" s="46">
        <f>SUM(B7)</f>
        <v>133678</v>
      </c>
      <c r="C6" s="46">
        <f>SUM(C7)</f>
        <v>161278</v>
      </c>
      <c r="D6" s="46">
        <f>SUM(D7)</f>
        <v>27600</v>
      </c>
    </row>
    <row r="7" spans="1:4" ht="33" customHeight="1">
      <c r="A7" s="51" t="s">
        <v>118</v>
      </c>
      <c r="B7" s="46">
        <f>SUM(B8:B10)</f>
        <v>133678</v>
      </c>
      <c r="C7" s="46">
        <f>SUM(C8:C11)</f>
        <v>161278</v>
      </c>
      <c r="D7" s="46">
        <f>SUM(D8:D11)</f>
        <v>27600</v>
      </c>
    </row>
    <row r="8" spans="1:4" ht="33" customHeight="1">
      <c r="A8" s="51" t="s">
        <v>111</v>
      </c>
      <c r="B8" s="46">
        <v>133478</v>
      </c>
      <c r="C8" s="46">
        <v>153378</v>
      </c>
      <c r="D8" s="46">
        <v>19900</v>
      </c>
    </row>
    <row r="9" spans="1:4" ht="33" customHeight="1">
      <c r="A9" s="51" t="s">
        <v>112</v>
      </c>
      <c r="B9" s="46">
        <v>200</v>
      </c>
      <c r="C9" s="46">
        <v>200</v>
      </c>
      <c r="D9" s="46"/>
    </row>
    <row r="10" spans="1:4" ht="33" customHeight="1">
      <c r="A10" s="51" t="s">
        <v>113</v>
      </c>
      <c r="B10" s="46"/>
      <c r="C10" s="46">
        <v>5000</v>
      </c>
      <c r="D10" s="46">
        <v>5000</v>
      </c>
    </row>
    <row r="11" spans="1:4" ht="33" customHeight="1">
      <c r="A11" s="51" t="s">
        <v>119</v>
      </c>
      <c r="B11" s="46"/>
      <c r="C11" s="46">
        <v>2700</v>
      </c>
      <c r="D11" s="46">
        <v>2700</v>
      </c>
    </row>
    <row r="12" spans="1:4" ht="33" customHeight="1">
      <c r="A12" s="51" t="s">
        <v>90</v>
      </c>
      <c r="B12" s="46">
        <v>200</v>
      </c>
      <c r="C12" s="46">
        <v>200</v>
      </c>
      <c r="D12" s="46"/>
    </row>
    <row r="13" spans="1:4" ht="33" customHeight="1">
      <c r="A13" s="51" t="s">
        <v>114</v>
      </c>
      <c r="B13" s="46">
        <v>47722</v>
      </c>
      <c r="C13" s="46">
        <v>47722</v>
      </c>
      <c r="D13" s="46"/>
    </row>
    <row r="14" spans="1:4" ht="33" customHeight="1">
      <c r="A14" s="51" t="s">
        <v>115</v>
      </c>
      <c r="B14" s="46"/>
      <c r="C14" s="46"/>
      <c r="D14" s="46"/>
    </row>
    <row r="15" spans="1:4" ht="33" customHeight="1">
      <c r="A15" s="44" t="s">
        <v>116</v>
      </c>
      <c r="B15" s="46">
        <f>SUM(B6,B12:B14)</f>
        <v>181600</v>
      </c>
      <c r="C15" s="46">
        <f>SUM(C6,C12:C14)</f>
        <v>209200</v>
      </c>
      <c r="D15" s="46">
        <f>SUM(D6,D12:D14)</f>
        <v>27600</v>
      </c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rstPageNumber="14" useFirstPageNumber="1" horizontalDpi="600" verticalDpi="600" orientation="portrait" paperSize="9" r:id="rId1"/>
  <headerFooter alignWithMargins="0">
    <oddFooter>&amp;C&amp;"Times New Roman,常规"&amp;9&amp;P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I18" sqref="I18"/>
    </sheetView>
  </sheetViews>
  <sheetFormatPr defaultColWidth="9.00390625" defaultRowHeight="14.25"/>
  <cols>
    <col min="1" max="1" width="4.875" style="36" customWidth="1"/>
    <col min="2" max="2" width="25.50390625" style="37" customWidth="1"/>
    <col min="3" max="3" width="10.50390625" style="0" customWidth="1"/>
    <col min="4" max="4" width="9.125" style="0" customWidth="1"/>
    <col min="5" max="5" width="8.125" style="0" customWidth="1"/>
    <col min="6" max="6" width="29.875" style="37" customWidth="1"/>
    <col min="8" max="8" width="18.00390625" style="0" customWidth="1"/>
  </cols>
  <sheetData>
    <row r="1" ht="34.5" customHeight="1">
      <c r="A1" s="1" t="s">
        <v>141</v>
      </c>
    </row>
    <row r="2" spans="1:6" ht="54.75" customHeight="1">
      <c r="A2" s="57" t="s">
        <v>120</v>
      </c>
      <c r="B2" s="57"/>
      <c r="C2" s="57"/>
      <c r="D2" s="57"/>
      <c r="E2" s="57"/>
      <c r="F2" s="57"/>
    </row>
    <row r="3" spans="1:6" ht="26.25" customHeight="1">
      <c r="A3" s="16"/>
      <c r="B3" s="17"/>
      <c r="C3" s="16"/>
      <c r="D3" s="16"/>
      <c r="E3" s="16"/>
      <c r="F3" s="18" t="s">
        <v>26</v>
      </c>
    </row>
    <row r="4" spans="1:6" ht="27.75" customHeight="1">
      <c r="A4" s="19" t="s">
        <v>1</v>
      </c>
      <c r="B4" s="20" t="s">
        <v>27</v>
      </c>
      <c r="C4" s="19" t="s">
        <v>28</v>
      </c>
      <c r="D4" s="19" t="s">
        <v>29</v>
      </c>
      <c r="E4" s="19" t="s">
        <v>5</v>
      </c>
      <c r="F4" s="20" t="s">
        <v>3</v>
      </c>
    </row>
    <row r="5" spans="1:6" ht="27.75" customHeight="1">
      <c r="A5" s="19" t="s">
        <v>126</v>
      </c>
      <c r="B5" s="54" t="s">
        <v>128</v>
      </c>
      <c r="C5" s="19"/>
      <c r="D5" s="19"/>
      <c r="E5" s="19"/>
      <c r="F5" s="20"/>
    </row>
    <row r="6" spans="1:6" s="24" customFormat="1" ht="27.75" customHeight="1">
      <c r="A6" s="21"/>
      <c r="B6" s="22" t="s">
        <v>30</v>
      </c>
      <c r="C6" s="23">
        <f>SUM(C7:C22)</f>
        <v>11400</v>
      </c>
      <c r="D6" s="23">
        <f>SUM(D7:D22)</f>
        <v>9200</v>
      </c>
      <c r="E6" s="23">
        <f aca="true" t="shared" si="0" ref="E6:E22">SUM(C6:D6)</f>
        <v>20600</v>
      </c>
      <c r="F6" s="22"/>
    </row>
    <row r="7" spans="1:6" ht="69.75" customHeight="1">
      <c r="A7" s="19">
        <v>1</v>
      </c>
      <c r="B7" s="25" t="s">
        <v>31</v>
      </c>
      <c r="C7" s="26">
        <v>5000</v>
      </c>
      <c r="D7" s="26">
        <v>1000</v>
      </c>
      <c r="E7" s="26">
        <f t="shared" si="0"/>
        <v>6000</v>
      </c>
      <c r="F7" s="25" t="s">
        <v>143</v>
      </c>
    </row>
    <row r="8" spans="1:6" ht="27.75" customHeight="1">
      <c r="A8" s="19">
        <v>2</v>
      </c>
      <c r="B8" s="25" t="s">
        <v>63</v>
      </c>
      <c r="C8" s="26">
        <v>2900</v>
      </c>
      <c r="D8" s="26"/>
      <c r="E8" s="26">
        <f t="shared" si="0"/>
        <v>2900</v>
      </c>
      <c r="F8" s="25" t="s">
        <v>144</v>
      </c>
    </row>
    <row r="9" spans="1:6" ht="27.75" customHeight="1">
      <c r="A9" s="19">
        <v>3</v>
      </c>
      <c r="B9" s="25" t="s">
        <v>64</v>
      </c>
      <c r="C9" s="26">
        <v>500</v>
      </c>
      <c r="D9" s="26">
        <v>1000</v>
      </c>
      <c r="E9" s="26">
        <f t="shared" si="0"/>
        <v>1500</v>
      </c>
      <c r="F9" s="25" t="s">
        <v>32</v>
      </c>
    </row>
    <row r="10" spans="1:6" ht="27.75" customHeight="1">
      <c r="A10" s="19">
        <v>4</v>
      </c>
      <c r="B10" s="25" t="s">
        <v>65</v>
      </c>
      <c r="C10" s="26">
        <v>1000</v>
      </c>
      <c r="D10" s="26">
        <v>1000</v>
      </c>
      <c r="E10" s="26">
        <f t="shared" si="0"/>
        <v>2000</v>
      </c>
      <c r="F10" s="25"/>
    </row>
    <row r="11" spans="1:6" ht="27.75" customHeight="1">
      <c r="A11" s="19">
        <v>5</v>
      </c>
      <c r="B11" s="25" t="s">
        <v>66</v>
      </c>
      <c r="C11" s="26">
        <v>300</v>
      </c>
      <c r="D11" s="26"/>
      <c r="E11" s="26">
        <f t="shared" si="0"/>
        <v>300</v>
      </c>
      <c r="F11" s="25"/>
    </row>
    <row r="12" spans="1:6" ht="27.75" customHeight="1">
      <c r="A12" s="19">
        <v>6</v>
      </c>
      <c r="B12" s="25" t="s">
        <v>33</v>
      </c>
      <c r="C12" s="26">
        <v>500</v>
      </c>
      <c r="D12" s="26"/>
      <c r="E12" s="26">
        <f t="shared" si="0"/>
        <v>500</v>
      </c>
      <c r="F12" s="25"/>
    </row>
    <row r="13" spans="1:6" ht="27.75" customHeight="1">
      <c r="A13" s="19">
        <v>7</v>
      </c>
      <c r="B13" s="25" t="s">
        <v>34</v>
      </c>
      <c r="C13" s="26">
        <v>1000</v>
      </c>
      <c r="D13" s="26"/>
      <c r="E13" s="26">
        <f t="shared" si="0"/>
        <v>1000</v>
      </c>
      <c r="F13" s="25"/>
    </row>
    <row r="14" spans="1:6" ht="27.75" customHeight="1">
      <c r="A14" s="19">
        <v>8</v>
      </c>
      <c r="B14" s="25" t="s">
        <v>35</v>
      </c>
      <c r="C14" s="26">
        <v>200</v>
      </c>
      <c r="D14" s="26"/>
      <c r="E14" s="26">
        <f t="shared" si="0"/>
        <v>200</v>
      </c>
      <c r="F14" s="25" t="s">
        <v>145</v>
      </c>
    </row>
    <row r="15" spans="1:6" ht="48.75" customHeight="1">
      <c r="A15" s="19">
        <v>9</v>
      </c>
      <c r="B15" s="25" t="s">
        <v>36</v>
      </c>
      <c r="C15" s="26"/>
      <c r="D15" s="26">
        <v>500</v>
      </c>
      <c r="E15" s="26">
        <f t="shared" si="0"/>
        <v>500</v>
      </c>
      <c r="F15" s="25" t="s">
        <v>37</v>
      </c>
    </row>
    <row r="16" spans="1:6" ht="39.75" customHeight="1">
      <c r="A16" s="19">
        <v>10</v>
      </c>
      <c r="B16" s="25" t="s">
        <v>38</v>
      </c>
      <c r="C16" s="26"/>
      <c r="D16" s="26">
        <v>595</v>
      </c>
      <c r="E16" s="26">
        <f t="shared" si="0"/>
        <v>595</v>
      </c>
      <c r="F16" s="25" t="s">
        <v>39</v>
      </c>
    </row>
    <row r="17" spans="1:6" ht="27.75" customHeight="1">
      <c r="A17" s="19">
        <v>11</v>
      </c>
      <c r="B17" s="25" t="s">
        <v>40</v>
      </c>
      <c r="C17" s="26"/>
      <c r="D17" s="26">
        <v>500</v>
      </c>
      <c r="E17" s="26">
        <f t="shared" si="0"/>
        <v>500</v>
      </c>
      <c r="F17" s="25"/>
    </row>
    <row r="18" spans="1:6" ht="27.75" customHeight="1">
      <c r="A18" s="19">
        <v>12</v>
      </c>
      <c r="B18" s="25" t="s">
        <v>41</v>
      </c>
      <c r="C18" s="26"/>
      <c r="D18" s="26">
        <v>1000</v>
      </c>
      <c r="E18" s="26">
        <f t="shared" si="0"/>
        <v>1000</v>
      </c>
      <c r="F18" s="25"/>
    </row>
    <row r="19" spans="1:6" ht="27.75" customHeight="1">
      <c r="A19" s="19">
        <v>13</v>
      </c>
      <c r="B19" s="25" t="s">
        <v>42</v>
      </c>
      <c r="C19" s="26"/>
      <c r="D19" s="26">
        <v>1000</v>
      </c>
      <c r="E19" s="26">
        <f t="shared" si="0"/>
        <v>1000</v>
      </c>
      <c r="F19" s="25" t="s">
        <v>67</v>
      </c>
    </row>
    <row r="20" spans="1:6" ht="27.75" customHeight="1">
      <c r="A20" s="19">
        <v>14</v>
      </c>
      <c r="B20" s="25" t="s">
        <v>43</v>
      </c>
      <c r="C20" s="26"/>
      <c r="D20" s="26">
        <v>500</v>
      </c>
      <c r="E20" s="26">
        <f t="shared" si="0"/>
        <v>500</v>
      </c>
      <c r="F20" s="25" t="s">
        <v>68</v>
      </c>
    </row>
    <row r="21" spans="1:6" ht="27.75" customHeight="1">
      <c r="A21" s="19">
        <v>15</v>
      </c>
      <c r="B21" s="25" t="s">
        <v>44</v>
      </c>
      <c r="C21" s="26"/>
      <c r="D21" s="26">
        <v>1000</v>
      </c>
      <c r="E21" s="26">
        <f t="shared" si="0"/>
        <v>1000</v>
      </c>
      <c r="F21" s="25"/>
    </row>
    <row r="22" spans="1:6" ht="27.75" customHeight="1">
      <c r="A22" s="19">
        <v>16</v>
      </c>
      <c r="B22" s="25" t="s">
        <v>45</v>
      </c>
      <c r="C22" s="26"/>
      <c r="D22" s="26">
        <v>1105</v>
      </c>
      <c r="E22" s="26">
        <f t="shared" si="0"/>
        <v>1105</v>
      </c>
      <c r="F22" s="25"/>
    </row>
    <row r="23" spans="1:6" s="24" customFormat="1" ht="27.75" customHeight="1">
      <c r="A23" s="21"/>
      <c r="B23" s="22" t="s">
        <v>46</v>
      </c>
      <c r="C23" s="23">
        <f>SUM(C24,C27,C29)</f>
        <v>0</v>
      </c>
      <c r="D23" s="23">
        <f>SUM(D24,D27,D29)</f>
        <v>27600</v>
      </c>
      <c r="E23" s="23">
        <f>SUM(E24,E27,E29)</f>
        <v>27600</v>
      </c>
      <c r="F23" s="22"/>
    </row>
    <row r="24" spans="1:6" s="30" customFormat="1" ht="27.75" customHeight="1">
      <c r="A24" s="27" t="s">
        <v>47</v>
      </c>
      <c r="B24" s="28" t="s">
        <v>48</v>
      </c>
      <c r="C24" s="29"/>
      <c r="D24" s="29">
        <f>SUM(D25:D26)</f>
        <v>2700</v>
      </c>
      <c r="E24" s="29">
        <f>SUM(C24:D24)</f>
        <v>2700</v>
      </c>
      <c r="F24" s="25" t="s">
        <v>49</v>
      </c>
    </row>
    <row r="25" spans="1:6" ht="27.75" customHeight="1">
      <c r="A25" s="19">
        <v>1</v>
      </c>
      <c r="B25" s="31" t="s">
        <v>50</v>
      </c>
      <c r="C25" s="26"/>
      <c r="D25" s="26">
        <v>1200</v>
      </c>
      <c r="E25" s="26">
        <f>SUM(C25:D25)</f>
        <v>1200</v>
      </c>
      <c r="F25" s="25"/>
    </row>
    <row r="26" spans="1:8" ht="72.75" customHeight="1">
      <c r="A26" s="19">
        <v>2</v>
      </c>
      <c r="B26" s="31" t="s">
        <v>51</v>
      </c>
      <c r="C26" s="26"/>
      <c r="D26" s="26">
        <v>1500</v>
      </c>
      <c r="E26" s="26">
        <f>SUM(C26:D26)</f>
        <v>1500</v>
      </c>
      <c r="F26" s="25" t="s">
        <v>52</v>
      </c>
      <c r="H26" s="32"/>
    </row>
    <row r="27" spans="1:6" s="30" customFormat="1" ht="27.75" customHeight="1">
      <c r="A27" s="27" t="s">
        <v>53</v>
      </c>
      <c r="B27" s="28" t="s">
        <v>54</v>
      </c>
      <c r="C27" s="29">
        <f>SUM(C28)</f>
        <v>0</v>
      </c>
      <c r="D27" s="29">
        <f>SUM(D28)</f>
        <v>5000</v>
      </c>
      <c r="E27" s="29">
        <f>SUM(E28)</f>
        <v>5000</v>
      </c>
      <c r="F27" s="28"/>
    </row>
    <row r="28" spans="1:6" ht="27.75" customHeight="1">
      <c r="A28" s="19"/>
      <c r="B28" s="31" t="s">
        <v>55</v>
      </c>
      <c r="C28" s="26"/>
      <c r="D28" s="26">
        <v>5000</v>
      </c>
      <c r="E28" s="26">
        <f>SUM(C28:D28)</f>
        <v>5000</v>
      </c>
      <c r="F28" s="25"/>
    </row>
    <row r="29" spans="1:6" s="30" customFormat="1" ht="27.75" customHeight="1">
      <c r="A29" s="27" t="s">
        <v>56</v>
      </c>
      <c r="B29" s="28" t="s">
        <v>57</v>
      </c>
      <c r="C29" s="29">
        <f>SUM(C30:C33)</f>
        <v>0</v>
      </c>
      <c r="D29" s="29">
        <f>SUM(D30:D33)</f>
        <v>19900</v>
      </c>
      <c r="E29" s="29">
        <f>SUM(E30:E33)</f>
        <v>19900</v>
      </c>
      <c r="F29" s="28"/>
    </row>
    <row r="30" spans="1:6" ht="27.75" customHeight="1">
      <c r="A30" s="19">
        <v>1</v>
      </c>
      <c r="B30" s="25" t="s">
        <v>58</v>
      </c>
      <c r="C30" s="26"/>
      <c r="D30" s="26">
        <v>2000</v>
      </c>
      <c r="E30" s="26">
        <f>SUM(C30:D30)</f>
        <v>2000</v>
      </c>
      <c r="F30" s="25"/>
    </row>
    <row r="31" spans="1:6" ht="27.75" customHeight="1">
      <c r="A31" s="19">
        <v>2</v>
      </c>
      <c r="B31" s="25" t="s">
        <v>69</v>
      </c>
      <c r="C31" s="26"/>
      <c r="D31" s="26">
        <v>4900</v>
      </c>
      <c r="E31" s="26">
        <f>SUM(C31:D31)</f>
        <v>4900</v>
      </c>
      <c r="F31" s="25"/>
    </row>
    <row r="32" spans="1:6" ht="27.75" customHeight="1">
      <c r="A32" s="19">
        <v>3</v>
      </c>
      <c r="B32" s="25" t="s">
        <v>59</v>
      </c>
      <c r="C32" s="26"/>
      <c r="D32" s="26">
        <v>8000</v>
      </c>
      <c r="E32" s="26">
        <f>SUM(C32:D32)</f>
        <v>8000</v>
      </c>
      <c r="F32" s="25"/>
    </row>
    <row r="33" spans="1:6" ht="27.75" customHeight="1">
      <c r="A33" s="19">
        <v>4</v>
      </c>
      <c r="B33" s="25" t="s">
        <v>60</v>
      </c>
      <c r="C33" s="26"/>
      <c r="D33" s="26">
        <v>5000</v>
      </c>
      <c r="E33" s="26">
        <f>SUM(C33:D33)</f>
        <v>5000</v>
      </c>
      <c r="F33" s="25"/>
    </row>
    <row r="34" spans="1:6" s="24" customFormat="1" ht="30.75" customHeight="1">
      <c r="A34" s="21"/>
      <c r="B34" s="22" t="s">
        <v>129</v>
      </c>
      <c r="C34" s="23">
        <f>C6+C23</f>
        <v>11400</v>
      </c>
      <c r="D34" s="23">
        <f>D6+D23</f>
        <v>36800</v>
      </c>
      <c r="E34" s="23">
        <f>E6+E23</f>
        <v>48200</v>
      </c>
      <c r="F34" s="22"/>
    </row>
    <row r="35" spans="1:6" ht="14.25">
      <c r="A35" s="33"/>
      <c r="B35" s="34"/>
      <c r="C35" s="35"/>
      <c r="D35" s="35"/>
      <c r="E35" s="35"/>
      <c r="F35" s="34"/>
    </row>
    <row r="36" spans="1:6" ht="14.25">
      <c r="A36" s="33"/>
      <c r="B36" s="34"/>
      <c r="C36" s="35"/>
      <c r="D36" s="35"/>
      <c r="E36" s="35"/>
      <c r="F36" s="34"/>
    </row>
    <row r="37" spans="1:6" ht="14.25">
      <c r="A37" s="33"/>
      <c r="B37" s="34"/>
      <c r="C37" s="35"/>
      <c r="D37" s="35"/>
      <c r="E37" s="35"/>
      <c r="F37" s="34"/>
    </row>
    <row r="38" spans="1:6" ht="14.25">
      <c r="A38" s="33"/>
      <c r="B38" s="34"/>
      <c r="C38" s="35"/>
      <c r="D38" s="35"/>
      <c r="E38" s="35"/>
      <c r="F38" s="34"/>
    </row>
    <row r="39" spans="1:6" ht="14.25">
      <c r="A39" s="33"/>
      <c r="B39" s="34"/>
      <c r="C39" s="35"/>
      <c r="D39" s="35"/>
      <c r="E39" s="35"/>
      <c r="F39" s="34"/>
    </row>
    <row r="40" spans="1:6" ht="14.25">
      <c r="A40" s="33"/>
      <c r="B40" s="34"/>
      <c r="C40" s="35"/>
      <c r="D40" s="35"/>
      <c r="E40" s="35"/>
      <c r="F40" s="34"/>
    </row>
    <row r="41" spans="1:6" ht="14.25">
      <c r="A41" s="33"/>
      <c r="B41" s="34"/>
      <c r="C41" s="35"/>
      <c r="D41" s="35"/>
      <c r="E41" s="35"/>
      <c r="F41" s="34"/>
    </row>
    <row r="42" spans="1:6" ht="14.25">
      <c r="A42" s="33"/>
      <c r="B42" s="34"/>
      <c r="C42" s="35"/>
      <c r="D42" s="35"/>
      <c r="E42" s="35"/>
      <c r="F42" s="34"/>
    </row>
    <row r="43" spans="1:6" ht="14.25">
      <c r="A43" s="33"/>
      <c r="B43" s="34"/>
      <c r="C43" s="35"/>
      <c r="D43" s="35"/>
      <c r="E43" s="35"/>
      <c r="F43" s="34"/>
    </row>
    <row r="44" spans="1:6" ht="14.25">
      <c r="A44" s="33"/>
      <c r="B44" s="34"/>
      <c r="C44" s="35"/>
      <c r="D44" s="35"/>
      <c r="E44" s="35"/>
      <c r="F44" s="34"/>
    </row>
    <row r="45" spans="1:6" ht="14.25">
      <c r="A45" s="33"/>
      <c r="B45" s="34"/>
      <c r="C45" s="35"/>
      <c r="D45" s="35"/>
      <c r="E45" s="35"/>
      <c r="F45" s="34"/>
    </row>
    <row r="46" spans="1:6" ht="14.25">
      <c r="A46" s="33"/>
      <c r="B46" s="34"/>
      <c r="C46" s="35"/>
      <c r="D46" s="35"/>
      <c r="E46" s="35"/>
      <c r="F46" s="34"/>
    </row>
  </sheetData>
  <sheetProtection/>
  <mergeCells count="1">
    <mergeCell ref="A2:F2"/>
  </mergeCells>
  <printOptions horizontalCentered="1"/>
  <pageMargins left="0.5511811023622047" right="0.35433070866141736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Footer>&amp;C&amp;"Times New Roman,常规"&amp;9&amp;P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3">
      <selection activeCell="H20" sqref="H20"/>
    </sheetView>
  </sheetViews>
  <sheetFormatPr defaultColWidth="9.00390625" defaultRowHeight="14.25"/>
  <cols>
    <col min="1" max="1" width="5.50390625" style="15" customWidth="1"/>
    <col min="2" max="2" width="27.625" style="2" customWidth="1"/>
    <col min="3" max="3" width="9.25390625" style="2" customWidth="1"/>
    <col min="4" max="4" width="45.625" style="2" customWidth="1"/>
    <col min="5" max="5" width="30.75390625" style="2" hidden="1" customWidth="1"/>
    <col min="6" max="16384" width="9.00390625" style="2" customWidth="1"/>
  </cols>
  <sheetData>
    <row r="1" ht="22.5" customHeight="1">
      <c r="A1" s="1" t="s">
        <v>142</v>
      </c>
    </row>
    <row r="2" spans="1:4" ht="25.5" customHeight="1">
      <c r="A2" s="58" t="s">
        <v>127</v>
      </c>
      <c r="B2" s="58"/>
      <c r="C2" s="58"/>
      <c r="D2" s="58"/>
    </row>
    <row r="3" spans="1:4" ht="18.75" customHeight="1">
      <c r="A3" s="3"/>
      <c r="B3" s="3"/>
      <c r="C3" s="3"/>
      <c r="D3" s="4" t="s">
        <v>0</v>
      </c>
    </row>
    <row r="4" spans="1:4" ht="21.75" customHeight="1">
      <c r="A4" s="61" t="s">
        <v>1</v>
      </c>
      <c r="B4" s="61" t="s">
        <v>2</v>
      </c>
      <c r="C4" s="59" t="s">
        <v>6</v>
      </c>
      <c r="D4" s="62" t="s">
        <v>3</v>
      </c>
    </row>
    <row r="5" spans="1:4" ht="21.75" customHeight="1">
      <c r="A5" s="60"/>
      <c r="B5" s="60"/>
      <c r="C5" s="60"/>
      <c r="D5" s="63"/>
    </row>
    <row r="6" spans="1:5" ht="32.25" customHeight="1">
      <c r="A6" s="5">
        <v>1</v>
      </c>
      <c r="B6" s="6" t="s">
        <v>70</v>
      </c>
      <c r="C6" s="7">
        <v>100</v>
      </c>
      <c r="D6" s="8" t="s">
        <v>7</v>
      </c>
      <c r="E6" s="9" t="s">
        <v>8</v>
      </c>
    </row>
    <row r="7" spans="1:5" ht="26.25" customHeight="1">
      <c r="A7" s="5">
        <v>2</v>
      </c>
      <c r="B7" s="6" t="s">
        <v>9</v>
      </c>
      <c r="C7" s="7">
        <v>300</v>
      </c>
      <c r="D7" s="8" t="s">
        <v>10</v>
      </c>
      <c r="E7" s="9" t="s">
        <v>11</v>
      </c>
    </row>
    <row r="8" spans="1:5" ht="27.75" customHeight="1">
      <c r="A8" s="5">
        <v>3</v>
      </c>
      <c r="B8" s="6" t="s">
        <v>12</v>
      </c>
      <c r="C8" s="7">
        <v>140</v>
      </c>
      <c r="D8" s="6" t="s">
        <v>13</v>
      </c>
      <c r="E8" s="9" t="s">
        <v>14</v>
      </c>
    </row>
    <row r="9" spans="1:5" ht="60.75" customHeight="1">
      <c r="A9" s="5">
        <v>4</v>
      </c>
      <c r="B9" s="6" t="s">
        <v>15</v>
      </c>
      <c r="C9" s="7">
        <v>190</v>
      </c>
      <c r="D9" s="6" t="s">
        <v>136</v>
      </c>
      <c r="E9" s="9" t="s">
        <v>16</v>
      </c>
    </row>
    <row r="10" spans="1:5" ht="32.25" customHeight="1">
      <c r="A10" s="5">
        <v>5</v>
      </c>
      <c r="B10" s="6" t="s">
        <v>17</v>
      </c>
      <c r="C10" s="7">
        <v>30</v>
      </c>
      <c r="D10" s="6" t="s">
        <v>147</v>
      </c>
      <c r="E10" s="9" t="s">
        <v>18</v>
      </c>
    </row>
    <row r="11" spans="1:5" ht="47.25" customHeight="1">
      <c r="A11" s="5">
        <v>6</v>
      </c>
      <c r="B11" s="6" t="s">
        <v>19</v>
      </c>
      <c r="C11" s="7">
        <v>80</v>
      </c>
      <c r="D11" s="6" t="s">
        <v>137</v>
      </c>
      <c r="E11" s="9" t="s">
        <v>20</v>
      </c>
    </row>
    <row r="12" spans="1:4" ht="42" customHeight="1">
      <c r="A12" s="5">
        <v>7</v>
      </c>
      <c r="B12" s="11" t="s">
        <v>21</v>
      </c>
      <c r="C12" s="10">
        <v>2297</v>
      </c>
      <c r="D12" s="38" t="s">
        <v>131</v>
      </c>
    </row>
    <row r="13" spans="1:4" ht="50.25" customHeight="1">
      <c r="A13" s="5">
        <v>8</v>
      </c>
      <c r="B13" s="6" t="s">
        <v>22</v>
      </c>
      <c r="C13" s="7">
        <v>2500</v>
      </c>
      <c r="D13" s="12" t="s">
        <v>132</v>
      </c>
    </row>
    <row r="14" spans="1:4" ht="43.5" customHeight="1">
      <c r="A14" s="5">
        <v>9</v>
      </c>
      <c r="B14" s="11" t="s">
        <v>61</v>
      </c>
      <c r="C14" s="7">
        <v>2000</v>
      </c>
      <c r="D14" s="55" t="s">
        <v>133</v>
      </c>
    </row>
    <row r="15" spans="1:5" ht="33.75" customHeight="1">
      <c r="A15" s="5">
        <v>10</v>
      </c>
      <c r="B15" s="11" t="s">
        <v>62</v>
      </c>
      <c r="C15" s="39">
        <v>100</v>
      </c>
      <c r="D15" s="11" t="s">
        <v>134</v>
      </c>
      <c r="E15" s="9"/>
    </row>
    <row r="16" spans="1:5" ht="30" customHeight="1">
      <c r="A16" s="5">
        <v>11</v>
      </c>
      <c r="B16" s="11" t="s">
        <v>23</v>
      </c>
      <c r="C16" s="39">
        <v>55</v>
      </c>
      <c r="D16" s="11" t="s">
        <v>138</v>
      </c>
      <c r="E16" s="9" t="s">
        <v>24</v>
      </c>
    </row>
    <row r="17" spans="1:4" ht="27.75" customHeight="1">
      <c r="A17" s="5">
        <v>12</v>
      </c>
      <c r="B17" s="11" t="s">
        <v>25</v>
      </c>
      <c r="C17" s="40">
        <v>210</v>
      </c>
      <c r="D17" s="11" t="s">
        <v>135</v>
      </c>
    </row>
    <row r="18" spans="1:4" ht="42.75" customHeight="1">
      <c r="A18" s="5">
        <v>13</v>
      </c>
      <c r="B18" s="53" t="s">
        <v>124</v>
      </c>
      <c r="C18" s="39">
        <v>3500</v>
      </c>
      <c r="D18" s="11" t="s">
        <v>130</v>
      </c>
    </row>
    <row r="19" spans="1:4" ht="21" customHeight="1">
      <c r="A19" s="5">
        <v>14</v>
      </c>
      <c r="B19" s="11" t="s">
        <v>71</v>
      </c>
      <c r="C19" s="39">
        <v>30</v>
      </c>
      <c r="D19" s="11" t="s">
        <v>72</v>
      </c>
    </row>
    <row r="20" spans="1:4" ht="32.25" customHeight="1">
      <c r="A20" s="5">
        <v>15</v>
      </c>
      <c r="B20" s="11" t="s">
        <v>73</v>
      </c>
      <c r="C20" s="39">
        <v>60</v>
      </c>
      <c r="D20" s="11" t="s">
        <v>146</v>
      </c>
    </row>
    <row r="21" spans="1:4" ht="24.75" customHeight="1">
      <c r="A21" s="13"/>
      <c r="B21" s="14" t="s">
        <v>5</v>
      </c>
      <c r="C21" s="7">
        <f>SUM(C6:C20)</f>
        <v>11592</v>
      </c>
      <c r="D21" s="7"/>
    </row>
  </sheetData>
  <sheetProtection/>
  <mergeCells count="5">
    <mergeCell ref="A2:D2"/>
    <mergeCell ref="C4:C5"/>
    <mergeCell ref="A4:A5"/>
    <mergeCell ref="B4:B5"/>
    <mergeCell ref="D4:D5"/>
  </mergeCells>
  <printOptions horizontalCentered="1"/>
  <pageMargins left="0.2362204724409449" right="0.2362204724409449" top="0.35433070866141736" bottom="0.1968503937007874" header="0.31496062992125984" footer="0.07874015748031496"/>
  <pageSetup firstPageNumber="17" useFirstPageNumber="1" horizontalDpi="600" verticalDpi="600" orientation="portrait" paperSize="9" r:id="rId1"/>
  <headerFooter alignWithMargins="0">
    <oddFooter>&amp;C&amp;"Times New Roman,常规"&amp;9&amp;P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2019-12-28T06:54:06Z</cp:lastPrinted>
  <dcterms:created xsi:type="dcterms:W3CDTF">2018-08-22T00:38:14Z</dcterms:created>
  <dcterms:modified xsi:type="dcterms:W3CDTF">2019-10-31T09:10:57Z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